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<sst xmlns="http://schemas.openxmlformats.org/spreadsheetml/2006/main" count="377" uniqueCount="327">
  <si>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</si>
  <si>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</si>
  <si>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</si>
  <si>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</si>
  <si>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</si>
  <si>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</si>
  <si>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</si>
  <si>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</si>
  <si>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</si>
  <si>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</si>
  <si>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</si>
  <si>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</si>
  <si>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</si>
  <si>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</si>
  <si>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</si>
  <si>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</si>
  <si>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</si>
  <si>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</si>
  <si>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</si>
  <si>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</si>
  <si>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</si>
  <si>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</si>
  <si>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</si>
  <si>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</si>
  <si>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</si>
  <si>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</si>
  <si>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</si>
  <si>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</si>
  <si>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</si>
  <si>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</si>
  <si>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</si>
  <si>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</si>
  <si>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</si>
  <si>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</si>
  <si>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</si>
  <si>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</si>
  <si>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</si>
  <si>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</si>
  <si>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</si>
  <si>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</si>
  <si>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</si>
  <si>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</si>
  <si>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</si>
  <si>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</si>
  <si>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</si>
  <si>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</si>
  <si>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</si>
  <si>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</si>
  <si>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</si>
  <si>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</si>
  <si>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</si>
  <si>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</si>
  <si>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</si>
  <si>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</si>
  <si>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</si>
  <si>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</si>
  <si>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</si>
  <si>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</si>
  <si>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</si>
  <si>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</si>
  <si>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</si>
  <si>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</si>
  <si>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</si>
  <si>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</si>
  <si>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</si>
  <si>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</si>
  <si>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</si>
  <si>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</si>
  <si>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</si>
  <si>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</si>
  <si>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</si>
  <si>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</si>
  <si>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</si>
  <si>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</si>
  <si>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</si>
  <si>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</si>
  <si>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</si>
  <si>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</si>
  <si>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</si>
  <si>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</si>
  <si>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</si>
  <si>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</si>
  <si>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</si>
  <si>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</si>
  <si>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</si>
  <si>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</si>
  <si>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</si>
  <si>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</si>
  <si>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</si>
  <si>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</si>
  <si>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</si>
  <si>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</si>
  <si>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</si>
  <si>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</si>
  <si>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</si>
  <si>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</si>
  <si>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</si>
  <si>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</si>
  <si>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</si>
  <si>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</si>
  <si>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</si>
  <si>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</si>
  <si>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</si>
  <si>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</si>
  <si>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</si>
  <si>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</si>
  <si>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</si>
  <si>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</si>
  <si>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</si>
  <si>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</si>
  <si>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</si>
  <si>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</si>
  <si>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</si>
  <si>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</si>
  <si>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</si>
  <si>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</si>
  <si>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</si>
  <si>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</si>
  <si>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</si>
  <si>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</si>
  <si>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</si>
  <si>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</si>
  <si>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</si>
  <si>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</si>
  <si>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</si>
  <si>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</si>
  <si>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</si>
  <si>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</si>
  <si>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</si>
  <si>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</si>
  <si>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</si>
  <si>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</si>
  <si>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</si>
  <si>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</si>
  <si>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</si>
  <si>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</si>
  <si>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</si>
  <si>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</si>
  <si>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</si>
  <si>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</si>
  <si>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</si>
  <si>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</si>
  <si>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</si>
  <si>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</si>
  <si>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</si>
  <si>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</si>
  <si>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</si>
  <si>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</si>
  <si>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</si>
  <si>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</si>
  <si>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</si>
  <si>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</si>
  <si>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</si>
  <si>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</si>
  <si>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</si>
  <si>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</si>
  <si>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</si>
  <si>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</si>
  <si>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</si>
  <si>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</si>
  <si>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</si>
  <si>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</si>
  <si>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</si>
  <si>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</si>
  <si>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</si>
  <si>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</si>
  <si>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</si>
  <si>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</si>
  <si>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</si>
  <si>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</si>
  <si>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</si>
  <si>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</si>
  <si>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</si>
  <si>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</si>
  <si>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</si>
  <si>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</si>
  <si>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</si>
  <si>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</si>
  <si>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</si>
  <si>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</si>
  <si>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</si>
  <si>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</si>
  <si>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</si>
  <si>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</si>
  <si>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</si>
  <si>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</si>
  <si>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</si>
  <si>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</si>
  <si>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</si>
  <si>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</si>
  <si>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</si>
  <si>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</si>
  <si>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</si>
  <si>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</si>
  <si>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</si>
  <si>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</si>
  <si>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</si>
  <si>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</si>
  <si>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</si>
  <si>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</si>
  <si>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</si>
  <si>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</si>
  <si>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</si>
  <si>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</si>
  <si>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</si>
  <si>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</si>
  <si>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</si>
  <si>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</si>
  <si>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</si>
  <si>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</si>
  <si>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</si>
  <si>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</si>
  <si>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</si>
  <si>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</si>
  <si>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</si>
  <si>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</si>
  <si>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</si>
  <si>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</si>
  <si>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</si>
  <si>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</si>
  <si>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</si>
  <si>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</si>
  <si>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</si>
  <si>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</si>
  <si>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</si>
  <si>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</si>
  <si>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</si>
  <si>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</si>
  <si>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</si>
  <si>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</si>
  <si>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</si>
  <si>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</si>
  <si>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</si>
  <si>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</si>
  <si>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</si>
  <si>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</si>
  <si>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</si>
  <si>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</si>
  <si>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</si>
  <si>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</si>
  <si>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</si>
  <si>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</si>
  <si>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</si>
  <si>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</si>
  <si>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</si>
  <si>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</si>
  <si>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</si>
  <si>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</si>
  <si>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</si>
  <si>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</si>
  <si>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</si>
  <si>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</si>
  <si>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</si>
  <si>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</si>
  <si>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</si>
  <si>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</si>
  <si>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</si>
  <si>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</si>
  <si>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</si>
  <si>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</si>
  <si>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</si>
  <si>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</si>
  <si>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</si>
  <si>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</si>
  <si>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</si>
  <si>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</si>
  <si>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</si>
  <si>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</si>
  <si>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</si>
  <si>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</si>
  <si>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</si>
  <si>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</si>
  <si>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</si>
  <si>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</si>
  <si>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</si>
  <si>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</si>
  <si>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</si>
  <si>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</si>
  <si>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</si>
  <si>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</si>
  <si>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</si>
  <si>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</si>
  <si>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</si>
  <si>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</si>
  <si>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</si>
  <si>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</si>
  <si>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</si>
  <si>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</si>
  <si>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</si>
  <si>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</si>
  <si>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</si>
  <si>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</si>
  <si>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</si>
  <si>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</si>
  <si>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</si>
  <si>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</si>
  <si>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</si>
  <si>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</si>
  <si>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</si>
  <si>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</si>
  <si>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</si>
  <si>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</si>
  <si>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</si>
  <si>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</si>
  <si>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</si>
  <si>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</si>
  <si>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</si>
  <si>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</si>
  <si>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</si>
  <si>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</si>
  <si>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</si>
  <si>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</si>
  <si>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</si>
  <si>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</si>
  <si>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</si>
  <si>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</si>
  <si>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</si>
  <si>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1.1.2017.</t>
  </si>
  <si>
    <t>IT &amp; Cloud</t>
  </si>
  <si>
    <t>Media</t>
  </si>
  <si>
    <t>30.06.2017</t>
  </si>
  <si>
    <t>as at 30 June 2017</t>
  </si>
  <si>
    <t>for the period 01 January 2017 to 30 June 2017</t>
  </si>
  <si>
    <t>in the period 01 January 2017 to 30 June 2017</t>
  </si>
  <si>
    <t>30.6.2017.</t>
  </si>
  <si>
    <t>30.6.2016.</t>
  </si>
  <si>
    <t>Restated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</si>
</sst>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74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1" fillId="0" borderId="0" xfId="110" applyFont="1" applyAlignment="1">
      <alignment horizontal="right" vertical="top" wrapText="1"/>
      <protection/>
    </xf>
    <xf numFmtId="3" fontId="3" fillId="0" borderId="0" xfId="63" applyNumberFormat="1" applyFont="1" applyAlignment="1">
      <alignment horizontal="right"/>
      <protection/>
    </xf>
    <xf numFmtId="3" fontId="2" fillId="0" borderId="0" xfId="63" applyNumberFormat="1" applyFont="1" applyAlignment="1">
      <alignment horizontal="right" wrapText="1"/>
      <protection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>
      <alignment horizontal="center" vertical="center" wrapText="1"/>
    </xf>
    <xf numFmtId="0" fontId="6" fillId="52" borderId="8" xfId="0" applyFont="1" applyFill="1" applyBorder="1" applyAlignment="1">
      <alignment horizontal="center" vertical="center" wrapText="1"/>
    </xf>
    <xf numFmtId="3" fontId="3" fillId="0" borderId="0" xfId="110" applyNumberFormat="1" applyFont="1" applyAlignment="1">
      <alignment horizontal="left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3" fontId="52" fillId="0" borderId="16" xfId="0" applyNumberFormat="1" applyFont="1" applyFill="1" applyBorder="1" applyAlignment="1" applyProtection="1">
      <alignment vertical="center"/>
      <protection hidden="1"/>
    </xf>
    <xf numFmtId="14" fontId="3" fillId="0" borderId="0" xfId="63" applyNumberFormat="1" applyFont="1" applyAlignment="1" quotePrefix="1">
      <alignment horizontal="right"/>
      <protection/>
    </xf>
    <xf numFmtId="0" fontId="10" fillId="0" borderId="36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2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5" t="s">
        <v>5</v>
      </c>
      <c r="B1" s="196"/>
      <c r="C1" s="196"/>
      <c r="D1" s="86"/>
      <c r="E1" s="86"/>
      <c r="F1" s="86"/>
      <c r="G1" s="86"/>
      <c r="H1" s="86"/>
      <c r="I1" s="87"/>
      <c r="J1" s="9"/>
      <c r="K1" s="9"/>
      <c r="L1" s="9"/>
    </row>
    <row r="2" spans="1:12" ht="12.75">
      <c r="A2" s="258" t="s">
        <v>6</v>
      </c>
      <c r="B2" s="259"/>
      <c r="C2" s="259"/>
      <c r="D2" s="260"/>
      <c r="E2" s="266" t="s">
        <v>317</v>
      </c>
      <c r="F2" s="267"/>
      <c r="G2" s="75" t="s">
        <v>31</v>
      </c>
      <c r="H2" s="128" t="s">
        <v>320</v>
      </c>
      <c r="I2" s="123"/>
      <c r="J2" s="9"/>
      <c r="K2" s="9"/>
      <c r="L2" s="9"/>
    </row>
    <row r="3" spans="1:12" ht="12.75">
      <c r="A3" s="54"/>
      <c r="B3" s="11"/>
      <c r="C3" s="11"/>
      <c r="D3" s="11"/>
      <c r="E3" s="12"/>
      <c r="F3" s="12"/>
      <c r="G3" s="11"/>
      <c r="H3" s="11"/>
      <c r="I3" s="88"/>
      <c r="J3" s="9"/>
      <c r="K3" s="9"/>
      <c r="L3" s="9"/>
    </row>
    <row r="4" spans="1:12" ht="15">
      <c r="A4" s="261" t="s">
        <v>313</v>
      </c>
      <c r="B4" s="262"/>
      <c r="C4" s="262"/>
      <c r="D4" s="262"/>
      <c r="E4" s="262"/>
      <c r="F4" s="262"/>
      <c r="G4" s="262"/>
      <c r="H4" s="262"/>
      <c r="I4" s="263"/>
      <c r="J4" s="9"/>
      <c r="K4" s="9"/>
      <c r="L4" s="9"/>
    </row>
    <row r="5" spans="1:12" ht="12.75">
      <c r="A5" s="89"/>
      <c r="B5" s="18"/>
      <c r="C5" s="18"/>
      <c r="D5" s="18"/>
      <c r="E5" s="90"/>
      <c r="F5" s="91"/>
      <c r="G5" s="14"/>
      <c r="H5" s="15"/>
      <c r="I5" s="56"/>
      <c r="J5" s="9"/>
      <c r="K5" s="9"/>
      <c r="L5" s="9"/>
    </row>
    <row r="6" spans="1:12" ht="12.75">
      <c r="A6" s="220" t="s">
        <v>7</v>
      </c>
      <c r="B6" s="221"/>
      <c r="C6" s="210" t="s">
        <v>190</v>
      </c>
      <c r="D6" s="211"/>
      <c r="E6" s="92"/>
      <c r="F6" s="92"/>
      <c r="G6" s="92"/>
      <c r="H6" s="92"/>
      <c r="I6" s="93"/>
      <c r="J6" s="9"/>
      <c r="K6" s="9"/>
      <c r="L6" s="9"/>
    </row>
    <row r="7" spans="1:12" ht="12.75">
      <c r="A7" s="94"/>
      <c r="B7" s="95"/>
      <c r="C7" s="18"/>
      <c r="D7" s="18"/>
      <c r="E7" s="92"/>
      <c r="F7" s="92"/>
      <c r="G7" s="92"/>
      <c r="H7" s="92"/>
      <c r="I7" s="93"/>
      <c r="J7" s="9"/>
      <c r="K7" s="9"/>
      <c r="L7" s="9"/>
    </row>
    <row r="8" spans="1:12" ht="12.75">
      <c r="A8" s="264" t="s">
        <v>8</v>
      </c>
      <c r="B8" s="265"/>
      <c r="C8" s="210" t="s">
        <v>191</v>
      </c>
      <c r="D8" s="211"/>
      <c r="E8" s="92"/>
      <c r="F8" s="92"/>
      <c r="G8" s="92"/>
      <c r="H8" s="92"/>
      <c r="I8" s="56"/>
      <c r="J8" s="9"/>
      <c r="K8" s="9"/>
      <c r="L8" s="9"/>
    </row>
    <row r="9" spans="1:12" ht="12.75">
      <c r="A9" s="96"/>
      <c r="B9" s="97"/>
      <c r="C9" s="98"/>
      <c r="D9" s="18"/>
      <c r="E9" s="18"/>
      <c r="F9" s="18"/>
      <c r="G9" s="18"/>
      <c r="H9" s="18"/>
      <c r="I9" s="56"/>
      <c r="J9" s="9"/>
      <c r="K9" s="9"/>
      <c r="L9" s="9"/>
    </row>
    <row r="10" spans="1:12" ht="12.75">
      <c r="A10" s="198" t="s">
        <v>9</v>
      </c>
      <c r="B10" s="256"/>
      <c r="C10" s="210" t="s">
        <v>192</v>
      </c>
      <c r="D10" s="211"/>
      <c r="E10" s="18"/>
      <c r="F10" s="18"/>
      <c r="G10" s="18"/>
      <c r="H10" s="18"/>
      <c r="I10" s="56"/>
      <c r="J10" s="9"/>
      <c r="K10" s="9"/>
      <c r="L10" s="9"/>
    </row>
    <row r="11" spans="1:12" ht="12.75">
      <c r="A11" s="257"/>
      <c r="B11" s="256"/>
      <c r="C11" s="18"/>
      <c r="D11" s="18"/>
      <c r="E11" s="18"/>
      <c r="F11" s="18"/>
      <c r="G11" s="18"/>
      <c r="H11" s="18"/>
      <c r="I11" s="56"/>
      <c r="J11" s="9"/>
      <c r="K11" s="9"/>
      <c r="L11" s="9"/>
    </row>
    <row r="12" spans="1:12" ht="12.75">
      <c r="A12" s="220" t="s">
        <v>10</v>
      </c>
      <c r="B12" s="221"/>
      <c r="C12" s="200" t="s">
        <v>193</v>
      </c>
      <c r="D12" s="252"/>
      <c r="E12" s="252"/>
      <c r="F12" s="252"/>
      <c r="G12" s="252"/>
      <c r="H12" s="252"/>
      <c r="I12" s="253"/>
      <c r="J12" s="9"/>
      <c r="K12" s="9"/>
      <c r="L12" s="9"/>
    </row>
    <row r="13" spans="1:12" ht="12.75">
      <c r="A13" s="94"/>
      <c r="B13" s="95"/>
      <c r="C13" s="99"/>
      <c r="D13" s="18"/>
      <c r="E13" s="18"/>
      <c r="F13" s="18"/>
      <c r="G13" s="18"/>
      <c r="H13" s="18"/>
      <c r="I13" s="56"/>
      <c r="J13" s="9"/>
      <c r="K13" s="9"/>
      <c r="L13" s="9"/>
    </row>
    <row r="14" spans="1:12" ht="12.75">
      <c r="A14" s="220" t="s">
        <v>11</v>
      </c>
      <c r="B14" s="221"/>
      <c r="C14" s="254">
        <v>10000</v>
      </c>
      <c r="D14" s="255"/>
      <c r="E14" s="18"/>
      <c r="F14" s="200" t="s">
        <v>194</v>
      </c>
      <c r="G14" s="252"/>
      <c r="H14" s="252"/>
      <c r="I14" s="253"/>
      <c r="J14" s="9"/>
      <c r="K14" s="9"/>
      <c r="L14" s="9"/>
    </row>
    <row r="15" spans="1:12" ht="12.75">
      <c r="A15" s="94"/>
      <c r="B15" s="95"/>
      <c r="C15" s="18"/>
      <c r="D15" s="18"/>
      <c r="E15" s="18"/>
      <c r="F15" s="18"/>
      <c r="G15" s="18"/>
      <c r="H15" s="18"/>
      <c r="I15" s="56"/>
      <c r="J15" s="9"/>
      <c r="K15" s="9"/>
      <c r="L15" s="9"/>
    </row>
    <row r="16" spans="1:12" ht="12.75">
      <c r="A16" s="220" t="s">
        <v>12</v>
      </c>
      <c r="B16" s="221"/>
      <c r="C16" s="200" t="s">
        <v>195</v>
      </c>
      <c r="D16" s="252"/>
      <c r="E16" s="252"/>
      <c r="F16" s="252"/>
      <c r="G16" s="252"/>
      <c r="H16" s="252"/>
      <c r="I16" s="253"/>
      <c r="J16" s="9"/>
      <c r="K16" s="9"/>
      <c r="L16" s="9"/>
    </row>
    <row r="17" spans="1:12" ht="12.75">
      <c r="A17" s="94"/>
      <c r="B17" s="95"/>
      <c r="C17" s="18"/>
      <c r="D17" s="18"/>
      <c r="E17" s="18"/>
      <c r="F17" s="18"/>
      <c r="G17" s="18"/>
      <c r="H17" s="18"/>
      <c r="I17" s="56"/>
      <c r="J17" s="9"/>
      <c r="K17" s="9"/>
      <c r="L17" s="9"/>
    </row>
    <row r="18" spans="1:12" ht="12.75">
      <c r="A18" s="220" t="s">
        <v>13</v>
      </c>
      <c r="B18" s="221"/>
      <c r="C18" s="246" t="s">
        <v>196</v>
      </c>
      <c r="D18" s="247"/>
      <c r="E18" s="247"/>
      <c r="F18" s="247"/>
      <c r="G18" s="247"/>
      <c r="H18" s="247"/>
      <c r="I18" s="248"/>
      <c r="J18" s="9"/>
      <c r="K18" s="9"/>
      <c r="L18" s="9"/>
    </row>
    <row r="19" spans="1:12" ht="12.75">
      <c r="A19" s="94"/>
      <c r="B19" s="95"/>
      <c r="C19" s="99"/>
      <c r="D19" s="18"/>
      <c r="E19" s="18"/>
      <c r="F19" s="18"/>
      <c r="G19" s="18"/>
      <c r="H19" s="18"/>
      <c r="I19" s="56"/>
      <c r="J19" s="9"/>
      <c r="K19" s="9"/>
      <c r="L19" s="9"/>
    </row>
    <row r="20" spans="1:12" ht="12.75">
      <c r="A20" s="220" t="s">
        <v>14</v>
      </c>
      <c r="B20" s="221"/>
      <c r="C20" s="246" t="s">
        <v>197</v>
      </c>
      <c r="D20" s="249"/>
      <c r="E20" s="249"/>
      <c r="F20" s="249"/>
      <c r="G20" s="249"/>
      <c r="H20" s="249"/>
      <c r="I20" s="250"/>
      <c r="J20" s="9"/>
      <c r="K20" s="9"/>
      <c r="L20" s="9"/>
    </row>
    <row r="21" spans="1:12" ht="12.75">
      <c r="A21" s="94"/>
      <c r="B21" s="95"/>
      <c r="C21" s="99"/>
      <c r="D21" s="18"/>
      <c r="E21" s="18"/>
      <c r="F21" s="18"/>
      <c r="G21" s="18"/>
      <c r="H21" s="18"/>
      <c r="I21" s="56"/>
      <c r="J21" s="9"/>
      <c r="K21" s="9"/>
      <c r="L21" s="9"/>
    </row>
    <row r="22" spans="1:12" ht="12.75">
      <c r="A22" s="220" t="s">
        <v>15</v>
      </c>
      <c r="B22" s="221"/>
      <c r="C22" s="100">
        <v>133</v>
      </c>
      <c r="D22" s="235" t="s">
        <v>194</v>
      </c>
      <c r="E22" s="236"/>
      <c r="F22" s="237"/>
      <c r="G22" s="220"/>
      <c r="H22" s="251"/>
      <c r="I22" s="57"/>
      <c r="J22" s="9"/>
      <c r="K22" s="9"/>
      <c r="L22" s="9"/>
    </row>
    <row r="23" spans="1:12" ht="12.75">
      <c r="A23" s="94"/>
      <c r="B23" s="95"/>
      <c r="C23" s="18"/>
      <c r="D23" s="101"/>
      <c r="E23" s="101"/>
      <c r="F23" s="101"/>
      <c r="G23" s="101"/>
      <c r="H23" s="18"/>
      <c r="I23" s="56"/>
      <c r="J23" s="9"/>
      <c r="K23" s="9"/>
      <c r="L23" s="9"/>
    </row>
    <row r="24" spans="1:12" ht="12.75">
      <c r="A24" s="220" t="s">
        <v>16</v>
      </c>
      <c r="B24" s="221"/>
      <c r="C24" s="100">
        <v>21</v>
      </c>
      <c r="D24" s="235" t="s">
        <v>198</v>
      </c>
      <c r="E24" s="236"/>
      <c r="F24" s="236"/>
      <c r="G24" s="237"/>
      <c r="H24" s="102" t="s">
        <v>19</v>
      </c>
      <c r="I24" s="192">
        <v>2214</v>
      </c>
      <c r="J24" s="9"/>
      <c r="K24" s="9"/>
      <c r="L24" s="9"/>
    </row>
    <row r="25" spans="1:12" ht="12.75">
      <c r="A25" s="94"/>
      <c r="B25" s="95"/>
      <c r="C25" s="18"/>
      <c r="D25" s="101"/>
      <c r="E25" s="101"/>
      <c r="F25" s="101"/>
      <c r="G25" s="95"/>
      <c r="H25" s="95" t="s">
        <v>20</v>
      </c>
      <c r="I25" s="103"/>
      <c r="J25" s="9"/>
      <c r="K25" s="9"/>
      <c r="L25" s="9"/>
    </row>
    <row r="26" spans="1:12" ht="12.75">
      <c r="A26" s="220" t="s">
        <v>17</v>
      </c>
      <c r="B26" s="221"/>
      <c r="C26" s="104" t="s">
        <v>200</v>
      </c>
      <c r="D26" s="105"/>
      <c r="E26" s="73"/>
      <c r="F26" s="101"/>
      <c r="G26" s="238" t="s">
        <v>21</v>
      </c>
      <c r="H26" s="221"/>
      <c r="I26" s="71" t="s">
        <v>199</v>
      </c>
      <c r="J26" s="9"/>
      <c r="K26" s="9"/>
      <c r="L26" s="9"/>
    </row>
    <row r="27" spans="1:12" ht="12.75">
      <c r="A27" s="94"/>
      <c r="B27" s="95"/>
      <c r="C27" s="18"/>
      <c r="D27" s="101"/>
      <c r="E27" s="101"/>
      <c r="F27" s="101"/>
      <c r="G27" s="101"/>
      <c r="H27" s="18"/>
      <c r="I27" s="106"/>
      <c r="J27" s="9"/>
      <c r="K27" s="9"/>
      <c r="L27" s="9"/>
    </row>
    <row r="28" spans="1:12" ht="12.75">
      <c r="A28" s="239" t="s">
        <v>18</v>
      </c>
      <c r="B28" s="240"/>
      <c r="C28" s="241"/>
      <c r="D28" s="241"/>
      <c r="E28" s="242" t="s">
        <v>22</v>
      </c>
      <c r="F28" s="243"/>
      <c r="G28" s="243"/>
      <c r="H28" s="244" t="s">
        <v>7</v>
      </c>
      <c r="I28" s="245"/>
      <c r="J28" s="9"/>
      <c r="K28" s="9"/>
      <c r="L28" s="9"/>
    </row>
    <row r="29" spans="1:12" ht="12.75">
      <c r="A29" s="107"/>
      <c r="B29" s="73"/>
      <c r="C29" s="73"/>
      <c r="D29" s="18"/>
      <c r="E29" s="18"/>
      <c r="F29" s="18"/>
      <c r="G29" s="18"/>
      <c r="H29" s="108"/>
      <c r="I29" s="106"/>
      <c r="J29" s="9"/>
      <c r="K29" s="9"/>
      <c r="L29" s="9"/>
    </row>
    <row r="30" spans="1:12" ht="12.75">
      <c r="A30" s="207"/>
      <c r="B30" s="208"/>
      <c r="C30" s="208"/>
      <c r="D30" s="209"/>
      <c r="E30" s="207"/>
      <c r="F30" s="208"/>
      <c r="G30" s="208"/>
      <c r="H30" s="210"/>
      <c r="I30" s="211"/>
      <c r="J30" s="9"/>
      <c r="K30" s="9"/>
      <c r="L30" s="9"/>
    </row>
    <row r="31" spans="1:12" ht="12.75">
      <c r="A31" s="94"/>
      <c r="B31" s="95"/>
      <c r="C31" s="99"/>
      <c r="D31" s="233"/>
      <c r="E31" s="233"/>
      <c r="F31" s="233"/>
      <c r="G31" s="234"/>
      <c r="H31" s="18"/>
      <c r="I31" s="110"/>
      <c r="J31" s="9"/>
      <c r="K31" s="9"/>
      <c r="L31" s="9"/>
    </row>
    <row r="32" spans="1:12" ht="12.75">
      <c r="A32" s="207"/>
      <c r="B32" s="208"/>
      <c r="C32" s="208"/>
      <c r="D32" s="209"/>
      <c r="E32" s="207"/>
      <c r="F32" s="208"/>
      <c r="G32" s="208"/>
      <c r="H32" s="210"/>
      <c r="I32" s="211"/>
      <c r="J32" s="9"/>
      <c r="K32" s="9"/>
      <c r="L32" s="9"/>
    </row>
    <row r="33" spans="1:12" ht="12.75">
      <c r="A33" s="94"/>
      <c r="B33" s="95"/>
      <c r="C33" s="99"/>
      <c r="D33" s="109"/>
      <c r="E33" s="109"/>
      <c r="F33" s="109"/>
      <c r="G33" s="92"/>
      <c r="H33" s="18"/>
      <c r="I33" s="111"/>
      <c r="J33" s="9"/>
      <c r="K33" s="9"/>
      <c r="L33" s="9"/>
    </row>
    <row r="34" spans="1:12" ht="12.75">
      <c r="A34" s="207"/>
      <c r="B34" s="208"/>
      <c r="C34" s="208"/>
      <c r="D34" s="209"/>
      <c r="E34" s="207"/>
      <c r="F34" s="208"/>
      <c r="G34" s="208"/>
      <c r="H34" s="210"/>
      <c r="I34" s="211"/>
      <c r="J34" s="9"/>
      <c r="K34" s="9"/>
      <c r="L34" s="9"/>
    </row>
    <row r="35" spans="1:12" ht="12.75">
      <c r="A35" s="94"/>
      <c r="B35" s="95"/>
      <c r="C35" s="99"/>
      <c r="D35" s="109"/>
      <c r="E35" s="109"/>
      <c r="F35" s="109"/>
      <c r="G35" s="92"/>
      <c r="H35" s="18"/>
      <c r="I35" s="111"/>
      <c r="J35" s="9"/>
      <c r="K35" s="9"/>
      <c r="L35" s="9"/>
    </row>
    <row r="36" spans="1:12" ht="12.75">
      <c r="A36" s="207"/>
      <c r="B36" s="208"/>
      <c r="C36" s="208"/>
      <c r="D36" s="209"/>
      <c r="E36" s="207"/>
      <c r="F36" s="208"/>
      <c r="G36" s="208"/>
      <c r="H36" s="210"/>
      <c r="I36" s="211"/>
      <c r="J36" s="9"/>
      <c r="K36" s="9"/>
      <c r="L36" s="9"/>
    </row>
    <row r="37" spans="1:12" ht="12.75">
      <c r="A37" s="112"/>
      <c r="B37" s="113"/>
      <c r="C37" s="230"/>
      <c r="D37" s="231"/>
      <c r="E37" s="18"/>
      <c r="F37" s="230"/>
      <c r="G37" s="231"/>
      <c r="H37" s="18"/>
      <c r="I37" s="56"/>
      <c r="J37" s="9"/>
      <c r="K37" s="9"/>
      <c r="L37" s="9"/>
    </row>
    <row r="38" spans="1:12" ht="12.75">
      <c r="A38" s="207"/>
      <c r="B38" s="208"/>
      <c r="C38" s="208"/>
      <c r="D38" s="209"/>
      <c r="E38" s="207"/>
      <c r="F38" s="208"/>
      <c r="G38" s="208"/>
      <c r="H38" s="210"/>
      <c r="I38" s="211"/>
      <c r="J38" s="9"/>
      <c r="K38" s="9"/>
      <c r="L38" s="9"/>
    </row>
    <row r="39" spans="1:12" ht="12.75">
      <c r="A39" s="112"/>
      <c r="B39" s="113"/>
      <c r="C39" s="114"/>
      <c r="D39" s="115"/>
      <c r="E39" s="18"/>
      <c r="F39" s="114"/>
      <c r="G39" s="115"/>
      <c r="H39" s="18"/>
      <c r="I39" s="56"/>
      <c r="J39" s="9"/>
      <c r="K39" s="9"/>
      <c r="L39" s="9"/>
    </row>
    <row r="40" spans="1:12" ht="12.75">
      <c r="A40" s="207"/>
      <c r="B40" s="208"/>
      <c r="C40" s="208"/>
      <c r="D40" s="209"/>
      <c r="E40" s="207"/>
      <c r="F40" s="208"/>
      <c r="G40" s="208"/>
      <c r="H40" s="210"/>
      <c r="I40" s="211"/>
      <c r="J40" s="9"/>
      <c r="K40" s="9"/>
      <c r="L40" s="9"/>
    </row>
    <row r="41" spans="1:12" ht="12.75">
      <c r="A41" s="72"/>
      <c r="B41" s="73"/>
      <c r="C41" s="73"/>
      <c r="D41" s="73"/>
      <c r="E41" s="17"/>
      <c r="F41" s="73"/>
      <c r="G41" s="73"/>
      <c r="H41" s="74"/>
      <c r="I41" s="116"/>
      <c r="J41" s="9"/>
      <c r="K41" s="9"/>
      <c r="L41" s="9"/>
    </row>
    <row r="42" spans="1:12" ht="12.75">
      <c r="A42" s="112"/>
      <c r="B42" s="113"/>
      <c r="C42" s="114"/>
      <c r="D42" s="115"/>
      <c r="E42" s="18"/>
      <c r="F42" s="114"/>
      <c r="G42" s="115"/>
      <c r="H42" s="18"/>
      <c r="I42" s="56"/>
      <c r="J42" s="9"/>
      <c r="K42" s="9"/>
      <c r="L42" s="9"/>
    </row>
    <row r="43" spans="1:12" ht="12.75">
      <c r="A43" s="117"/>
      <c r="B43" s="118"/>
      <c r="C43" s="118"/>
      <c r="D43" s="98"/>
      <c r="E43" s="98"/>
      <c r="F43" s="118"/>
      <c r="G43" s="98"/>
      <c r="H43" s="98"/>
      <c r="I43" s="119"/>
      <c r="J43" s="9"/>
      <c r="K43" s="9"/>
      <c r="L43" s="9"/>
    </row>
    <row r="44" spans="1:12" ht="12.75">
      <c r="A44" s="198" t="s">
        <v>23</v>
      </c>
      <c r="B44" s="199"/>
      <c r="C44" s="210"/>
      <c r="D44" s="211"/>
      <c r="E44" s="18"/>
      <c r="F44" s="200"/>
      <c r="G44" s="208"/>
      <c r="H44" s="208"/>
      <c r="I44" s="209"/>
      <c r="J44" s="9"/>
      <c r="K44" s="9"/>
      <c r="L44" s="9"/>
    </row>
    <row r="45" spans="1:12" ht="12.75">
      <c r="A45" s="112"/>
      <c r="B45" s="113"/>
      <c r="C45" s="230"/>
      <c r="D45" s="231"/>
      <c r="E45" s="18"/>
      <c r="F45" s="230"/>
      <c r="G45" s="232"/>
      <c r="H45" s="120"/>
      <c r="I45" s="121"/>
      <c r="J45" s="9"/>
      <c r="K45" s="9"/>
      <c r="L45" s="9"/>
    </row>
    <row r="46" spans="1:12" ht="12.75">
      <c r="A46" s="198" t="s">
        <v>24</v>
      </c>
      <c r="B46" s="199"/>
      <c r="C46" s="200" t="s">
        <v>293</v>
      </c>
      <c r="D46" s="201"/>
      <c r="E46" s="201"/>
      <c r="F46" s="201"/>
      <c r="G46" s="201"/>
      <c r="H46" s="201"/>
      <c r="I46" s="202"/>
      <c r="J46" s="9"/>
      <c r="K46" s="9"/>
      <c r="L46" s="9"/>
    </row>
    <row r="47" spans="1:12" ht="12.75">
      <c r="A47" s="94"/>
      <c r="B47" s="95"/>
      <c r="C47" s="99" t="s">
        <v>32</v>
      </c>
      <c r="D47" s="18"/>
      <c r="E47" s="18"/>
      <c r="F47" s="18"/>
      <c r="G47" s="18"/>
      <c r="H47" s="18"/>
      <c r="I47" s="56"/>
      <c r="J47" s="9"/>
      <c r="K47" s="9"/>
      <c r="L47" s="9"/>
    </row>
    <row r="48" spans="1:12" ht="12.75">
      <c r="A48" s="198" t="s">
        <v>25</v>
      </c>
      <c r="B48" s="199"/>
      <c r="C48" s="203" t="s">
        <v>294</v>
      </c>
      <c r="D48" s="204"/>
      <c r="E48" s="205"/>
      <c r="F48" s="124"/>
      <c r="G48" s="102" t="s">
        <v>1</v>
      </c>
      <c r="H48" s="206" t="s">
        <v>201</v>
      </c>
      <c r="I48" s="202"/>
      <c r="J48" s="9"/>
      <c r="K48" s="9"/>
      <c r="L48" s="9"/>
    </row>
    <row r="49" spans="1:12" ht="12.75">
      <c r="A49" s="94"/>
      <c r="B49" s="95"/>
      <c r="C49" s="99"/>
      <c r="D49" s="18"/>
      <c r="E49" s="18"/>
      <c r="F49" s="18"/>
      <c r="G49" s="18"/>
      <c r="H49" s="18"/>
      <c r="I49" s="56"/>
      <c r="J49" s="9"/>
      <c r="K49" s="9"/>
      <c r="L49" s="9"/>
    </row>
    <row r="50" spans="1:12" ht="12.75">
      <c r="A50" s="198" t="s">
        <v>13</v>
      </c>
      <c r="B50" s="199"/>
      <c r="C50" s="217" t="s">
        <v>295</v>
      </c>
      <c r="D50" s="218"/>
      <c r="E50" s="218"/>
      <c r="F50" s="218"/>
      <c r="G50" s="218"/>
      <c r="H50" s="218"/>
      <c r="I50" s="219"/>
      <c r="J50" s="9"/>
      <c r="K50" s="9"/>
      <c r="L50" s="9"/>
    </row>
    <row r="51" spans="1:12" ht="12.75">
      <c r="A51" s="94"/>
      <c r="B51" s="95"/>
      <c r="C51" s="18"/>
      <c r="D51" s="18"/>
      <c r="E51" s="18"/>
      <c r="F51" s="18"/>
      <c r="G51" s="18"/>
      <c r="H51" s="18"/>
      <c r="I51" s="56"/>
      <c r="J51" s="9"/>
      <c r="K51" s="9"/>
      <c r="L51" s="9"/>
    </row>
    <row r="52" spans="1:12" ht="12.75">
      <c r="A52" s="220" t="s">
        <v>26</v>
      </c>
      <c r="B52" s="221"/>
      <c r="C52" s="222" t="s">
        <v>202</v>
      </c>
      <c r="D52" s="223"/>
      <c r="E52" s="223"/>
      <c r="F52" s="223"/>
      <c r="G52" s="223"/>
      <c r="H52" s="223"/>
      <c r="I52" s="224"/>
      <c r="J52" s="9"/>
      <c r="K52" s="9"/>
      <c r="L52" s="9"/>
    </row>
    <row r="53" spans="1:12" ht="12.75">
      <c r="A53" s="122"/>
      <c r="B53" s="98"/>
      <c r="C53" s="197" t="s">
        <v>27</v>
      </c>
      <c r="D53" s="197"/>
      <c r="E53" s="197"/>
      <c r="F53" s="197"/>
      <c r="G53" s="197"/>
      <c r="H53" s="197"/>
      <c r="I53" s="60"/>
      <c r="J53" s="9"/>
      <c r="K53" s="9"/>
      <c r="L53" s="9"/>
    </row>
    <row r="54" spans="1:12" ht="12.75">
      <c r="A54" s="59"/>
      <c r="B54" s="16"/>
      <c r="C54" s="19"/>
      <c r="D54" s="19"/>
      <c r="E54" s="19"/>
      <c r="F54" s="19"/>
      <c r="G54" s="19"/>
      <c r="H54" s="19"/>
      <c r="I54" s="60"/>
      <c r="J54" s="9"/>
      <c r="K54" s="9"/>
      <c r="L54" s="9"/>
    </row>
    <row r="55" spans="1:12" ht="12.75">
      <c r="A55" s="59"/>
      <c r="B55" s="225" t="s">
        <v>28</v>
      </c>
      <c r="C55" s="226"/>
      <c r="D55" s="226"/>
      <c r="E55" s="226"/>
      <c r="F55" s="29"/>
      <c r="G55" s="29"/>
      <c r="H55" s="29"/>
      <c r="I55" s="61"/>
      <c r="J55" s="9"/>
      <c r="K55" s="9"/>
      <c r="L55" s="9"/>
    </row>
    <row r="56" spans="1:12" ht="12.75">
      <c r="A56" s="59"/>
      <c r="B56" s="227" t="s">
        <v>286</v>
      </c>
      <c r="C56" s="228"/>
      <c r="D56" s="228"/>
      <c r="E56" s="228"/>
      <c r="F56" s="228"/>
      <c r="G56" s="228"/>
      <c r="H56" s="228"/>
      <c r="I56" s="229"/>
      <c r="J56" s="9"/>
      <c r="K56" s="9"/>
      <c r="L56" s="9"/>
    </row>
    <row r="57" spans="1:12" ht="12.75">
      <c r="A57" s="59"/>
      <c r="B57" s="62" t="s">
        <v>284</v>
      </c>
      <c r="C57" s="63"/>
      <c r="D57" s="63"/>
      <c r="E57" s="63"/>
      <c r="F57" s="63"/>
      <c r="G57" s="63"/>
      <c r="H57" s="63"/>
      <c r="I57" s="64"/>
      <c r="J57" s="9"/>
      <c r="K57" s="9"/>
      <c r="L57" s="9"/>
    </row>
    <row r="58" spans="1:12" ht="12.75">
      <c r="A58" s="59"/>
      <c r="B58" s="227" t="s">
        <v>285</v>
      </c>
      <c r="C58" s="228"/>
      <c r="D58" s="228"/>
      <c r="E58" s="228"/>
      <c r="F58" s="228"/>
      <c r="G58" s="228"/>
      <c r="H58" s="228"/>
      <c r="I58" s="229"/>
      <c r="J58" s="9"/>
      <c r="K58" s="9"/>
      <c r="L58" s="9"/>
    </row>
    <row r="59" spans="1:12" ht="12.75">
      <c r="A59" s="59"/>
      <c r="B59" s="126"/>
      <c r="C59" s="126"/>
      <c r="D59" s="126"/>
      <c r="E59" s="126"/>
      <c r="F59" s="126"/>
      <c r="G59" s="126"/>
      <c r="H59" s="126"/>
      <c r="I59" s="127"/>
      <c r="J59" s="9"/>
      <c r="K59" s="9"/>
      <c r="L59" s="9"/>
    </row>
    <row r="60" spans="1:12" ht="12.75">
      <c r="A60" s="59"/>
      <c r="B60" s="62"/>
      <c r="C60" s="63"/>
      <c r="D60" s="63"/>
      <c r="E60" s="63"/>
      <c r="F60" s="63"/>
      <c r="G60" s="63"/>
      <c r="H60" s="63"/>
      <c r="I60" s="64"/>
      <c r="J60" s="9"/>
      <c r="K60" s="9"/>
      <c r="L60" s="9"/>
    </row>
    <row r="61" spans="1:12" ht="13.5" thickBot="1">
      <c r="A61" s="65" t="s">
        <v>2</v>
      </c>
      <c r="B61" s="13"/>
      <c r="C61" s="13"/>
      <c r="D61" s="13"/>
      <c r="E61" s="13"/>
      <c r="F61" s="13"/>
      <c r="G61" s="20"/>
      <c r="H61" s="21"/>
      <c r="I61" s="66"/>
      <c r="J61" s="9"/>
      <c r="K61" s="9"/>
      <c r="L61" s="9"/>
    </row>
    <row r="62" spans="1:12" ht="12.75">
      <c r="A62" s="55"/>
      <c r="B62" s="13"/>
      <c r="C62" s="13"/>
      <c r="D62" s="13"/>
      <c r="E62" s="16" t="s">
        <v>29</v>
      </c>
      <c r="F62" s="58"/>
      <c r="G62" s="212" t="s">
        <v>30</v>
      </c>
      <c r="H62" s="213"/>
      <c r="I62" s="214"/>
      <c r="J62" s="9"/>
      <c r="K62" s="9"/>
      <c r="L62" s="9"/>
    </row>
    <row r="63" spans="1:12" ht="12.75">
      <c r="A63" s="67"/>
      <c r="B63" s="68"/>
      <c r="C63" s="69"/>
      <c r="D63" s="69"/>
      <c r="E63" s="69"/>
      <c r="F63" s="69"/>
      <c r="G63" s="215"/>
      <c r="H63" s="216"/>
      <c r="I63" s="70"/>
      <c r="J63" s="9"/>
      <c r="K63" s="9"/>
      <c r="L63" s="9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10.7109375" style="30" bestFit="1" customWidth="1"/>
    <col min="13" max="13" width="10.140625" style="30" bestFit="1" customWidth="1"/>
    <col min="14" max="18" width="9.140625" style="30" customWidth="1"/>
    <col min="19" max="19" width="10.140625" style="30" bestFit="1" customWidth="1"/>
    <col min="20" max="16384" width="9.140625" style="30" customWidth="1"/>
  </cols>
  <sheetData>
    <row r="1" spans="1:11" ht="12.75" customHeight="1">
      <c r="A1" s="268" t="s">
        <v>120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321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71" t="s">
        <v>204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4">
      <c r="A4" s="274" t="s">
        <v>116</v>
      </c>
      <c r="B4" s="275"/>
      <c r="C4" s="275"/>
      <c r="D4" s="275"/>
      <c r="E4" s="275"/>
      <c r="F4" s="275"/>
      <c r="G4" s="275"/>
      <c r="H4" s="276"/>
      <c r="I4" s="34" t="s">
        <v>117</v>
      </c>
      <c r="J4" s="35" t="s">
        <v>118</v>
      </c>
      <c r="K4" s="188" t="s">
        <v>119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33">
        <v>2</v>
      </c>
      <c r="J5" s="32">
        <v>3</v>
      </c>
      <c r="K5" s="32">
        <v>4</v>
      </c>
    </row>
    <row r="6" spans="1:11" ht="12.75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</row>
    <row r="7" spans="1:11" ht="12.75">
      <c r="A7" s="284" t="s">
        <v>205</v>
      </c>
      <c r="B7" s="285"/>
      <c r="C7" s="285"/>
      <c r="D7" s="285"/>
      <c r="E7" s="285"/>
      <c r="F7" s="285"/>
      <c r="G7" s="285"/>
      <c r="H7" s="286"/>
      <c r="I7" s="3">
        <v>1</v>
      </c>
      <c r="J7" s="80"/>
      <c r="K7" s="80"/>
    </row>
    <row r="8" spans="1:11" ht="12.75">
      <c r="A8" s="287" t="s">
        <v>33</v>
      </c>
      <c r="B8" s="288"/>
      <c r="C8" s="288"/>
      <c r="D8" s="288"/>
      <c r="E8" s="288"/>
      <c r="F8" s="288"/>
      <c r="G8" s="288"/>
      <c r="H8" s="289"/>
      <c r="I8" s="1">
        <v>2</v>
      </c>
      <c r="J8" s="81">
        <v>204635689.18000004</v>
      </c>
      <c r="K8" s="81">
        <v>200066035.43</v>
      </c>
    </row>
    <row r="9" spans="1:11" ht="12.75">
      <c r="A9" s="277" t="s">
        <v>34</v>
      </c>
      <c r="B9" s="278"/>
      <c r="C9" s="278"/>
      <c r="D9" s="278"/>
      <c r="E9" s="278"/>
      <c r="F9" s="278"/>
      <c r="G9" s="278"/>
      <c r="H9" s="279"/>
      <c r="I9" s="1">
        <v>3</v>
      </c>
      <c r="J9" s="31">
        <v>1911620.9</v>
      </c>
      <c r="K9" s="31">
        <v>1599566.94</v>
      </c>
    </row>
    <row r="10" spans="1:11" ht="12.75" customHeight="1">
      <c r="A10" s="277" t="s">
        <v>35</v>
      </c>
      <c r="B10" s="278"/>
      <c r="C10" s="278"/>
      <c r="D10" s="278"/>
      <c r="E10" s="278"/>
      <c r="F10" s="278"/>
      <c r="G10" s="278"/>
      <c r="H10" s="279"/>
      <c r="I10" s="1">
        <v>4</v>
      </c>
      <c r="J10" s="7"/>
      <c r="K10" s="7"/>
    </row>
    <row r="11" spans="1:11" ht="12.75" customHeight="1">
      <c r="A11" s="277" t="s">
        <v>36</v>
      </c>
      <c r="B11" s="278"/>
      <c r="C11" s="278"/>
      <c r="D11" s="278"/>
      <c r="E11" s="278"/>
      <c r="F11" s="278"/>
      <c r="G11" s="278"/>
      <c r="H11" s="279"/>
      <c r="I11" s="1">
        <v>5</v>
      </c>
      <c r="J11" s="31">
        <v>1911620.9</v>
      </c>
      <c r="K11" s="31">
        <v>1599566.94</v>
      </c>
    </row>
    <row r="12" spans="1:11" ht="12.75" customHeight="1">
      <c r="A12" s="277" t="s">
        <v>0</v>
      </c>
      <c r="B12" s="278"/>
      <c r="C12" s="278"/>
      <c r="D12" s="278"/>
      <c r="E12" s="278"/>
      <c r="F12" s="278"/>
      <c r="G12" s="278"/>
      <c r="H12" s="279"/>
      <c r="I12" s="1">
        <v>6</v>
      </c>
      <c r="J12" s="7"/>
      <c r="K12" s="7">
        <v>0</v>
      </c>
    </row>
    <row r="13" spans="1:11" ht="12.75" customHeight="1">
      <c r="A13" s="277" t="s">
        <v>37</v>
      </c>
      <c r="B13" s="278"/>
      <c r="C13" s="278"/>
      <c r="D13" s="278"/>
      <c r="E13" s="278"/>
      <c r="F13" s="278"/>
      <c r="G13" s="278"/>
      <c r="H13" s="279"/>
      <c r="I13" s="1">
        <v>7</v>
      </c>
      <c r="J13" s="7"/>
      <c r="K13" s="7"/>
    </row>
    <row r="14" spans="1:11" ht="12.75" customHeight="1">
      <c r="A14" s="277" t="s">
        <v>38</v>
      </c>
      <c r="B14" s="278"/>
      <c r="C14" s="278"/>
      <c r="D14" s="278"/>
      <c r="E14" s="278"/>
      <c r="F14" s="278"/>
      <c r="G14" s="278"/>
      <c r="H14" s="279"/>
      <c r="I14" s="1">
        <v>8</v>
      </c>
      <c r="J14" s="7"/>
      <c r="K14" s="7"/>
    </row>
    <row r="15" spans="1:11" ht="12.75" customHeight="1">
      <c r="A15" s="277" t="s">
        <v>39</v>
      </c>
      <c r="B15" s="278"/>
      <c r="C15" s="278"/>
      <c r="D15" s="278"/>
      <c r="E15" s="278"/>
      <c r="F15" s="278"/>
      <c r="G15" s="278"/>
      <c r="H15" s="279"/>
      <c r="I15" s="1">
        <v>9</v>
      </c>
      <c r="J15" s="7"/>
      <c r="K15" s="7"/>
    </row>
    <row r="16" spans="1:11" ht="12.75">
      <c r="A16" s="277" t="s">
        <v>206</v>
      </c>
      <c r="B16" s="278"/>
      <c r="C16" s="278"/>
      <c r="D16" s="278"/>
      <c r="E16" s="278"/>
      <c r="F16" s="278"/>
      <c r="G16" s="278"/>
      <c r="H16" s="279"/>
      <c r="I16" s="1">
        <v>10</v>
      </c>
      <c r="J16" s="31">
        <v>107932941.59</v>
      </c>
      <c r="K16" s="31">
        <v>101790743.49</v>
      </c>
    </row>
    <row r="17" spans="1:11" ht="12.75">
      <c r="A17" s="277" t="s">
        <v>40</v>
      </c>
      <c r="B17" s="278"/>
      <c r="C17" s="278"/>
      <c r="D17" s="278"/>
      <c r="E17" s="278"/>
      <c r="F17" s="278"/>
      <c r="G17" s="278"/>
      <c r="H17" s="279"/>
      <c r="I17" s="1">
        <v>11</v>
      </c>
      <c r="J17" s="7">
        <v>15605344.05</v>
      </c>
      <c r="K17" s="7">
        <v>15605344.05</v>
      </c>
    </row>
    <row r="18" spans="1:11" ht="12.75">
      <c r="A18" s="277" t="s">
        <v>41</v>
      </c>
      <c r="B18" s="278"/>
      <c r="C18" s="278"/>
      <c r="D18" s="278"/>
      <c r="E18" s="278"/>
      <c r="F18" s="278"/>
      <c r="G18" s="278"/>
      <c r="H18" s="279"/>
      <c r="I18" s="1">
        <v>12</v>
      </c>
      <c r="J18" s="7">
        <v>27637640.93</v>
      </c>
      <c r="K18" s="7">
        <v>28091418.55</v>
      </c>
    </row>
    <row r="19" spans="1:11" ht="12.75">
      <c r="A19" s="277" t="s">
        <v>42</v>
      </c>
      <c r="B19" s="278"/>
      <c r="C19" s="278"/>
      <c r="D19" s="278"/>
      <c r="E19" s="278"/>
      <c r="F19" s="278"/>
      <c r="G19" s="278"/>
      <c r="H19" s="279"/>
      <c r="I19" s="1">
        <v>13</v>
      </c>
      <c r="J19" s="7">
        <v>56968443.3</v>
      </c>
      <c r="K19" s="7">
        <v>47232310.88</v>
      </c>
    </row>
    <row r="20" spans="1:11" ht="12.75">
      <c r="A20" s="277" t="s">
        <v>43</v>
      </c>
      <c r="B20" s="278"/>
      <c r="C20" s="278"/>
      <c r="D20" s="278"/>
      <c r="E20" s="278"/>
      <c r="F20" s="278"/>
      <c r="G20" s="278"/>
      <c r="H20" s="279"/>
      <c r="I20" s="1">
        <v>14</v>
      </c>
      <c r="J20" s="7">
        <v>7367805.66</v>
      </c>
      <c r="K20" s="7">
        <v>8162726.68</v>
      </c>
    </row>
    <row r="21" spans="1:11" ht="12.75">
      <c r="A21" s="277" t="s">
        <v>44</v>
      </c>
      <c r="B21" s="278"/>
      <c r="C21" s="278"/>
      <c r="D21" s="278"/>
      <c r="E21" s="278"/>
      <c r="F21" s="278"/>
      <c r="G21" s="278"/>
      <c r="H21" s="279"/>
      <c r="I21" s="1">
        <v>15</v>
      </c>
      <c r="J21" s="7"/>
      <c r="K21" s="7"/>
    </row>
    <row r="22" spans="1:11" ht="12.75">
      <c r="A22" s="277" t="s">
        <v>45</v>
      </c>
      <c r="B22" s="278"/>
      <c r="C22" s="278"/>
      <c r="D22" s="278"/>
      <c r="E22" s="278"/>
      <c r="F22" s="278"/>
      <c r="G22" s="278"/>
      <c r="H22" s="279"/>
      <c r="I22" s="1">
        <v>16</v>
      </c>
      <c r="J22" s="7"/>
      <c r="K22" s="7"/>
    </row>
    <row r="23" spans="1:11" ht="12.75">
      <c r="A23" s="277" t="s">
        <v>46</v>
      </c>
      <c r="B23" s="278"/>
      <c r="C23" s="278"/>
      <c r="D23" s="278"/>
      <c r="E23" s="278"/>
      <c r="F23" s="278"/>
      <c r="G23" s="278"/>
      <c r="H23" s="279"/>
      <c r="I23" s="1">
        <v>17</v>
      </c>
      <c r="J23" s="7">
        <v>269937.36</v>
      </c>
      <c r="K23" s="7">
        <v>2619063.88</v>
      </c>
    </row>
    <row r="24" spans="1:11" ht="12.75">
      <c r="A24" s="277" t="s">
        <v>47</v>
      </c>
      <c r="B24" s="278"/>
      <c r="C24" s="278"/>
      <c r="D24" s="278"/>
      <c r="E24" s="278"/>
      <c r="F24" s="278"/>
      <c r="G24" s="278"/>
      <c r="H24" s="279"/>
      <c r="I24" s="1">
        <v>18</v>
      </c>
      <c r="J24" s="7">
        <v>83770.29</v>
      </c>
      <c r="K24" s="7">
        <v>79879.45</v>
      </c>
    </row>
    <row r="25" spans="1:11" ht="12.75">
      <c r="A25" s="277" t="s">
        <v>48</v>
      </c>
      <c r="B25" s="278"/>
      <c r="C25" s="278"/>
      <c r="D25" s="278"/>
      <c r="E25" s="278"/>
      <c r="F25" s="278"/>
      <c r="G25" s="278"/>
      <c r="H25" s="279"/>
      <c r="I25" s="1">
        <v>19</v>
      </c>
      <c r="J25" s="7"/>
      <c r="K25" s="7"/>
    </row>
    <row r="26" spans="1:11" ht="12.75">
      <c r="A26" s="277" t="s">
        <v>207</v>
      </c>
      <c r="B26" s="278"/>
      <c r="C26" s="278"/>
      <c r="D26" s="278"/>
      <c r="E26" s="278"/>
      <c r="F26" s="278"/>
      <c r="G26" s="278"/>
      <c r="H26" s="279"/>
      <c r="I26" s="1">
        <v>20</v>
      </c>
      <c r="J26" s="31">
        <v>28190325.240000002</v>
      </c>
      <c r="K26" s="31">
        <v>27036444.06</v>
      </c>
    </row>
    <row r="27" spans="1:11" ht="12.75" customHeight="1">
      <c r="A27" s="277" t="s">
        <v>49</v>
      </c>
      <c r="B27" s="278"/>
      <c r="C27" s="278"/>
      <c r="D27" s="278"/>
      <c r="E27" s="278"/>
      <c r="F27" s="278"/>
      <c r="G27" s="278"/>
      <c r="H27" s="279"/>
      <c r="I27" s="1">
        <v>21</v>
      </c>
      <c r="J27" s="7">
        <v>73385.17</v>
      </c>
      <c r="K27" s="7">
        <v>419143.79</v>
      </c>
    </row>
    <row r="28" spans="1:11" ht="12.75" customHeight="1">
      <c r="A28" s="277" t="s">
        <v>50</v>
      </c>
      <c r="B28" s="278"/>
      <c r="C28" s="278"/>
      <c r="D28" s="278"/>
      <c r="E28" s="278"/>
      <c r="F28" s="278"/>
      <c r="G28" s="278"/>
      <c r="H28" s="279"/>
      <c r="I28" s="1">
        <v>22</v>
      </c>
      <c r="J28" s="7"/>
      <c r="K28" s="7"/>
    </row>
    <row r="29" spans="1:11" ht="12.75" customHeight="1">
      <c r="A29" s="277" t="s">
        <v>51</v>
      </c>
      <c r="B29" s="278"/>
      <c r="C29" s="278"/>
      <c r="D29" s="278"/>
      <c r="E29" s="278"/>
      <c r="F29" s="278"/>
      <c r="G29" s="278"/>
      <c r="H29" s="279"/>
      <c r="I29" s="1">
        <v>23</v>
      </c>
      <c r="J29" s="7"/>
      <c r="K29" s="7"/>
    </row>
    <row r="30" spans="1:11" ht="12.75" customHeight="1">
      <c r="A30" s="277" t="s">
        <v>162</v>
      </c>
      <c r="B30" s="278"/>
      <c r="C30" s="278"/>
      <c r="D30" s="278"/>
      <c r="E30" s="278"/>
      <c r="F30" s="278"/>
      <c r="G30" s="278"/>
      <c r="H30" s="279"/>
      <c r="I30" s="1">
        <v>24</v>
      </c>
      <c r="J30" s="7"/>
      <c r="K30" s="7"/>
    </row>
    <row r="31" spans="1:11" ht="12.75" customHeight="1">
      <c r="A31" s="277" t="s">
        <v>54</v>
      </c>
      <c r="B31" s="278"/>
      <c r="C31" s="278"/>
      <c r="D31" s="278"/>
      <c r="E31" s="278"/>
      <c r="F31" s="278"/>
      <c r="G31" s="278"/>
      <c r="H31" s="279"/>
      <c r="I31" s="1">
        <v>25</v>
      </c>
      <c r="J31" s="7"/>
      <c r="K31" s="7"/>
    </row>
    <row r="32" spans="1:11" ht="12.75" customHeight="1">
      <c r="A32" s="277" t="s">
        <v>53</v>
      </c>
      <c r="B32" s="278"/>
      <c r="C32" s="278"/>
      <c r="D32" s="278"/>
      <c r="E32" s="278"/>
      <c r="F32" s="278"/>
      <c r="G32" s="278"/>
      <c r="H32" s="279"/>
      <c r="I32" s="1">
        <v>26</v>
      </c>
      <c r="J32" s="7">
        <v>28116940.07</v>
      </c>
      <c r="K32" s="7">
        <v>26617300.27</v>
      </c>
    </row>
    <row r="33" spans="1:11" ht="12.75" customHeight="1">
      <c r="A33" s="277" t="s">
        <v>52</v>
      </c>
      <c r="B33" s="278"/>
      <c r="C33" s="278"/>
      <c r="D33" s="278"/>
      <c r="E33" s="278"/>
      <c r="F33" s="278"/>
      <c r="G33" s="278"/>
      <c r="H33" s="279"/>
      <c r="I33" s="1">
        <v>27</v>
      </c>
      <c r="J33" s="7"/>
      <c r="K33" s="7"/>
    </row>
    <row r="34" spans="1:11" ht="12.75" customHeight="1">
      <c r="A34" s="277" t="s">
        <v>161</v>
      </c>
      <c r="B34" s="278"/>
      <c r="C34" s="278"/>
      <c r="D34" s="278"/>
      <c r="E34" s="278"/>
      <c r="F34" s="278"/>
      <c r="G34" s="278"/>
      <c r="H34" s="279"/>
      <c r="I34" s="1">
        <v>28</v>
      </c>
      <c r="J34" s="7"/>
      <c r="K34" s="7"/>
    </row>
    <row r="35" spans="1:11" ht="12.75">
      <c r="A35" s="277" t="s">
        <v>208</v>
      </c>
      <c r="B35" s="278"/>
      <c r="C35" s="278"/>
      <c r="D35" s="278"/>
      <c r="E35" s="278"/>
      <c r="F35" s="278"/>
      <c r="G35" s="278"/>
      <c r="H35" s="279"/>
      <c r="I35" s="1">
        <v>29</v>
      </c>
      <c r="J35" s="31">
        <v>53042871.3</v>
      </c>
      <c r="K35" s="31">
        <v>56081350.79</v>
      </c>
    </row>
    <row r="36" spans="1:11" ht="12.75" customHeight="1">
      <c r="A36" s="277" t="s">
        <v>55</v>
      </c>
      <c r="B36" s="278"/>
      <c r="C36" s="278"/>
      <c r="D36" s="278"/>
      <c r="E36" s="278"/>
      <c r="F36" s="278"/>
      <c r="G36" s="278"/>
      <c r="H36" s="279"/>
      <c r="I36" s="1">
        <v>30</v>
      </c>
      <c r="J36" s="7">
        <v>2041774.06</v>
      </c>
      <c r="K36" s="7">
        <v>841797.03</v>
      </c>
    </row>
    <row r="37" spans="1:11" ht="12.75" customHeight="1">
      <c r="A37" s="277" t="s">
        <v>56</v>
      </c>
      <c r="B37" s="278"/>
      <c r="C37" s="278"/>
      <c r="D37" s="278"/>
      <c r="E37" s="278"/>
      <c r="F37" s="278"/>
      <c r="G37" s="278"/>
      <c r="H37" s="279"/>
      <c r="I37" s="1">
        <v>31</v>
      </c>
      <c r="J37" s="7">
        <v>50395179.48</v>
      </c>
      <c r="K37" s="7">
        <v>54647434.13</v>
      </c>
    </row>
    <row r="38" spans="1:11" ht="12.75" customHeight="1">
      <c r="A38" s="277" t="s">
        <v>57</v>
      </c>
      <c r="B38" s="278"/>
      <c r="C38" s="278"/>
      <c r="D38" s="278"/>
      <c r="E38" s="278"/>
      <c r="F38" s="278"/>
      <c r="G38" s="278"/>
      <c r="H38" s="279"/>
      <c r="I38" s="1">
        <v>32</v>
      </c>
      <c r="J38" s="7">
        <v>605917.7600000002</v>
      </c>
      <c r="K38" s="7">
        <v>592119.6299999964</v>
      </c>
    </row>
    <row r="39" spans="1:11" ht="12.75">
      <c r="A39" s="277" t="s">
        <v>58</v>
      </c>
      <c r="B39" s="278"/>
      <c r="C39" s="278"/>
      <c r="D39" s="278"/>
      <c r="E39" s="278"/>
      <c r="F39" s="278"/>
      <c r="G39" s="278"/>
      <c r="H39" s="279"/>
      <c r="I39" s="1">
        <v>33</v>
      </c>
      <c r="J39" s="7">
        <v>13557930.15</v>
      </c>
      <c r="K39" s="7">
        <v>13557930.15</v>
      </c>
    </row>
    <row r="40" spans="1:11" ht="12.75">
      <c r="A40" s="287" t="s">
        <v>59</v>
      </c>
      <c r="B40" s="288"/>
      <c r="C40" s="288"/>
      <c r="D40" s="288"/>
      <c r="E40" s="288"/>
      <c r="F40" s="288"/>
      <c r="G40" s="288"/>
      <c r="H40" s="289"/>
      <c r="I40" s="1">
        <v>34</v>
      </c>
      <c r="J40" s="81">
        <v>563101413.7800001</v>
      </c>
      <c r="K40" s="81">
        <v>559881207.82</v>
      </c>
    </row>
    <row r="41" spans="1:19" ht="12.75">
      <c r="A41" s="277" t="s">
        <v>60</v>
      </c>
      <c r="B41" s="278"/>
      <c r="C41" s="278"/>
      <c r="D41" s="278"/>
      <c r="E41" s="278"/>
      <c r="F41" s="278"/>
      <c r="G41" s="278"/>
      <c r="H41" s="279"/>
      <c r="I41" s="1">
        <v>35</v>
      </c>
      <c r="J41" s="31">
        <v>9189926.7</v>
      </c>
      <c r="K41" s="31">
        <v>65934426.47</v>
      </c>
      <c r="S41" s="159"/>
    </row>
    <row r="42" spans="1:19" ht="12.75">
      <c r="A42" s="277" t="s">
        <v>61</v>
      </c>
      <c r="B42" s="278"/>
      <c r="C42" s="278"/>
      <c r="D42" s="278"/>
      <c r="E42" s="278"/>
      <c r="F42" s="278"/>
      <c r="G42" s="278"/>
      <c r="H42" s="279"/>
      <c r="I42" s="1">
        <v>36</v>
      </c>
      <c r="J42" s="7"/>
      <c r="K42" s="7"/>
      <c r="S42" s="159"/>
    </row>
    <row r="43" spans="1:19" ht="12.75">
      <c r="A43" s="277" t="s">
        <v>62</v>
      </c>
      <c r="B43" s="278"/>
      <c r="C43" s="278"/>
      <c r="D43" s="278"/>
      <c r="E43" s="278"/>
      <c r="F43" s="278"/>
      <c r="G43" s="278"/>
      <c r="H43" s="279"/>
      <c r="I43" s="1">
        <v>37</v>
      </c>
      <c r="J43" s="7">
        <v>9183997.87</v>
      </c>
      <c r="K43" s="7">
        <v>65934426.47</v>
      </c>
      <c r="L43" s="159"/>
      <c r="S43" s="159"/>
    </row>
    <row r="44" spans="1:11" ht="12.75">
      <c r="A44" s="277" t="s">
        <v>159</v>
      </c>
      <c r="B44" s="278"/>
      <c r="C44" s="278"/>
      <c r="D44" s="278"/>
      <c r="E44" s="278"/>
      <c r="F44" s="278"/>
      <c r="G44" s="278"/>
      <c r="H44" s="279"/>
      <c r="I44" s="1">
        <v>38</v>
      </c>
      <c r="J44" s="7"/>
      <c r="K44" s="7"/>
    </row>
    <row r="45" spans="1:11" ht="12.75">
      <c r="A45" s="277" t="s">
        <v>160</v>
      </c>
      <c r="B45" s="278"/>
      <c r="C45" s="278"/>
      <c r="D45" s="278"/>
      <c r="E45" s="278"/>
      <c r="F45" s="278"/>
      <c r="G45" s="278"/>
      <c r="H45" s="279"/>
      <c r="I45" s="1">
        <v>39</v>
      </c>
      <c r="J45" s="7"/>
      <c r="K45" s="7"/>
    </row>
    <row r="46" spans="1:13" ht="12.75">
      <c r="A46" s="277" t="s">
        <v>63</v>
      </c>
      <c r="B46" s="278"/>
      <c r="C46" s="278"/>
      <c r="D46" s="278"/>
      <c r="E46" s="278"/>
      <c r="F46" s="278"/>
      <c r="G46" s="278"/>
      <c r="H46" s="279"/>
      <c r="I46" s="1">
        <v>40</v>
      </c>
      <c r="J46" s="7">
        <v>5928.830000000002</v>
      </c>
      <c r="K46" s="7">
        <v>0</v>
      </c>
      <c r="M46" s="159"/>
    </row>
    <row r="47" spans="1:11" ht="12.75">
      <c r="A47" s="277" t="s">
        <v>64</v>
      </c>
      <c r="B47" s="278"/>
      <c r="C47" s="278"/>
      <c r="D47" s="278"/>
      <c r="E47" s="278"/>
      <c r="F47" s="278"/>
      <c r="G47" s="278"/>
      <c r="H47" s="279"/>
      <c r="I47" s="1">
        <v>41</v>
      </c>
      <c r="J47" s="7"/>
      <c r="K47" s="7"/>
    </row>
    <row r="48" spans="1:11" ht="12.75">
      <c r="A48" s="277" t="s">
        <v>65</v>
      </c>
      <c r="B48" s="278"/>
      <c r="C48" s="278"/>
      <c r="D48" s="278"/>
      <c r="E48" s="278"/>
      <c r="F48" s="278"/>
      <c r="G48" s="278"/>
      <c r="H48" s="279"/>
      <c r="I48" s="1">
        <v>42</v>
      </c>
      <c r="J48" s="7"/>
      <c r="K48" s="7"/>
    </row>
    <row r="49" spans="1:11" ht="12.75">
      <c r="A49" s="277" t="s">
        <v>66</v>
      </c>
      <c r="B49" s="278"/>
      <c r="C49" s="278"/>
      <c r="D49" s="278"/>
      <c r="E49" s="278"/>
      <c r="F49" s="278"/>
      <c r="G49" s="278"/>
      <c r="H49" s="279"/>
      <c r="I49" s="1">
        <v>43</v>
      </c>
      <c r="J49" s="31">
        <v>277542972.59000003</v>
      </c>
      <c r="K49" s="31">
        <v>294513619.11</v>
      </c>
    </row>
    <row r="50" spans="1:11" ht="12.75">
      <c r="A50" s="277" t="s">
        <v>67</v>
      </c>
      <c r="B50" s="278"/>
      <c r="C50" s="278"/>
      <c r="D50" s="278"/>
      <c r="E50" s="278"/>
      <c r="F50" s="278"/>
      <c r="G50" s="278"/>
      <c r="H50" s="279"/>
      <c r="I50" s="1">
        <v>44</v>
      </c>
      <c r="J50" s="7">
        <v>90140538.89</v>
      </c>
      <c r="K50" s="7">
        <v>121737177.53</v>
      </c>
    </row>
    <row r="51" spans="1:11" ht="12.75">
      <c r="A51" s="277" t="s">
        <v>68</v>
      </c>
      <c r="B51" s="278"/>
      <c r="C51" s="278"/>
      <c r="D51" s="278"/>
      <c r="E51" s="278"/>
      <c r="F51" s="278"/>
      <c r="G51" s="278"/>
      <c r="H51" s="279"/>
      <c r="I51" s="1">
        <v>45</v>
      </c>
      <c r="J51" s="7">
        <v>173362621.42</v>
      </c>
      <c r="K51" s="7">
        <v>155621764.65</v>
      </c>
    </row>
    <row r="52" spans="1:11" ht="12.75">
      <c r="A52" s="277" t="s">
        <v>69</v>
      </c>
      <c r="B52" s="278"/>
      <c r="C52" s="278"/>
      <c r="D52" s="278"/>
      <c r="E52" s="278"/>
      <c r="F52" s="278"/>
      <c r="G52" s="278"/>
      <c r="H52" s="279"/>
      <c r="I52" s="1">
        <v>46</v>
      </c>
      <c r="J52" s="7"/>
      <c r="K52" s="7"/>
    </row>
    <row r="53" spans="1:11" ht="12.75">
      <c r="A53" s="277" t="s">
        <v>70</v>
      </c>
      <c r="B53" s="278"/>
      <c r="C53" s="278"/>
      <c r="D53" s="278"/>
      <c r="E53" s="278"/>
      <c r="F53" s="278"/>
      <c r="G53" s="278"/>
      <c r="H53" s="279"/>
      <c r="I53" s="1">
        <v>47</v>
      </c>
      <c r="J53" s="7"/>
      <c r="K53" s="7"/>
    </row>
    <row r="54" spans="1:11" ht="12.75">
      <c r="A54" s="277" t="s">
        <v>71</v>
      </c>
      <c r="B54" s="278"/>
      <c r="C54" s="278"/>
      <c r="D54" s="278"/>
      <c r="E54" s="278"/>
      <c r="F54" s="278"/>
      <c r="G54" s="278"/>
      <c r="H54" s="279"/>
      <c r="I54" s="1">
        <v>48</v>
      </c>
      <c r="J54" s="7">
        <v>1280626.83</v>
      </c>
      <c r="K54" s="7">
        <v>7272997.5</v>
      </c>
    </row>
    <row r="55" spans="1:11" ht="12.75">
      <c r="A55" s="277" t="s">
        <v>72</v>
      </c>
      <c r="B55" s="278"/>
      <c r="C55" s="278"/>
      <c r="D55" s="278"/>
      <c r="E55" s="278"/>
      <c r="F55" s="278"/>
      <c r="G55" s="278"/>
      <c r="H55" s="279"/>
      <c r="I55" s="1">
        <v>49</v>
      </c>
      <c r="J55" s="7">
        <v>12759185.45</v>
      </c>
      <c r="K55" s="7">
        <v>9881679.43</v>
      </c>
    </row>
    <row r="56" spans="1:11" ht="12.75">
      <c r="A56" s="277" t="s">
        <v>209</v>
      </c>
      <c r="B56" s="278"/>
      <c r="C56" s="278"/>
      <c r="D56" s="278"/>
      <c r="E56" s="278"/>
      <c r="F56" s="278"/>
      <c r="G56" s="278"/>
      <c r="H56" s="279"/>
      <c r="I56" s="1">
        <v>50</v>
      </c>
      <c r="J56" s="31">
        <v>62993019.78</v>
      </c>
      <c r="K56" s="31">
        <v>62842505.79</v>
      </c>
    </row>
    <row r="57" spans="1:11" ht="12.75">
      <c r="A57" s="277" t="s">
        <v>49</v>
      </c>
      <c r="B57" s="278"/>
      <c r="C57" s="278"/>
      <c r="D57" s="278"/>
      <c r="E57" s="278"/>
      <c r="F57" s="278"/>
      <c r="G57" s="278"/>
      <c r="H57" s="279"/>
      <c r="I57" s="1">
        <v>51</v>
      </c>
      <c r="J57" s="7"/>
      <c r="K57" s="7"/>
    </row>
    <row r="58" spans="1:11" ht="12.75">
      <c r="A58" s="277" t="s">
        <v>50</v>
      </c>
      <c r="B58" s="278"/>
      <c r="C58" s="278"/>
      <c r="D58" s="278"/>
      <c r="E58" s="278"/>
      <c r="F58" s="278"/>
      <c r="G58" s="278"/>
      <c r="H58" s="279"/>
      <c r="I58" s="1">
        <v>52</v>
      </c>
      <c r="J58" s="7"/>
      <c r="K58" s="7">
        <v>0</v>
      </c>
    </row>
    <row r="59" spans="1:11" ht="12.75">
      <c r="A59" s="277" t="s">
        <v>73</v>
      </c>
      <c r="B59" s="278"/>
      <c r="C59" s="278"/>
      <c r="D59" s="278"/>
      <c r="E59" s="278"/>
      <c r="F59" s="278"/>
      <c r="G59" s="278"/>
      <c r="H59" s="279"/>
      <c r="I59" s="1">
        <v>53</v>
      </c>
      <c r="J59" s="7"/>
      <c r="K59" s="7"/>
    </row>
    <row r="60" spans="1:11" ht="12.75">
      <c r="A60" s="277" t="s">
        <v>162</v>
      </c>
      <c r="B60" s="278"/>
      <c r="C60" s="278"/>
      <c r="D60" s="278"/>
      <c r="E60" s="278"/>
      <c r="F60" s="278"/>
      <c r="G60" s="278"/>
      <c r="H60" s="279"/>
      <c r="I60" s="1">
        <v>54</v>
      </c>
      <c r="J60" s="7"/>
      <c r="K60" s="7"/>
    </row>
    <row r="61" spans="1:11" ht="12.75">
      <c r="A61" s="277" t="s">
        <v>54</v>
      </c>
      <c r="B61" s="278"/>
      <c r="C61" s="278"/>
      <c r="D61" s="278"/>
      <c r="E61" s="278"/>
      <c r="F61" s="278"/>
      <c r="G61" s="278"/>
      <c r="H61" s="279"/>
      <c r="I61" s="1">
        <v>55</v>
      </c>
      <c r="J61" s="7">
        <v>62993019.78</v>
      </c>
      <c r="K61" s="7">
        <v>62842505.79</v>
      </c>
    </row>
    <row r="62" spans="1:11" ht="12.75">
      <c r="A62" s="277" t="s">
        <v>53</v>
      </c>
      <c r="B62" s="278"/>
      <c r="C62" s="278"/>
      <c r="D62" s="278"/>
      <c r="E62" s="278"/>
      <c r="F62" s="278"/>
      <c r="G62" s="278"/>
      <c r="H62" s="279"/>
      <c r="I62" s="1">
        <v>56</v>
      </c>
      <c r="J62" s="7"/>
      <c r="K62" s="7"/>
    </row>
    <row r="63" spans="1:11" ht="12.75">
      <c r="A63" s="277" t="s">
        <v>74</v>
      </c>
      <c r="B63" s="278"/>
      <c r="C63" s="278"/>
      <c r="D63" s="278"/>
      <c r="E63" s="278"/>
      <c r="F63" s="278"/>
      <c r="G63" s="278"/>
      <c r="H63" s="279"/>
      <c r="I63" s="1">
        <v>57</v>
      </c>
      <c r="J63" s="7"/>
      <c r="K63" s="7"/>
    </row>
    <row r="64" spans="1:11" ht="12.75">
      <c r="A64" s="277" t="s">
        <v>210</v>
      </c>
      <c r="B64" s="278"/>
      <c r="C64" s="278"/>
      <c r="D64" s="278"/>
      <c r="E64" s="278"/>
      <c r="F64" s="278"/>
      <c r="G64" s="278"/>
      <c r="H64" s="279"/>
      <c r="I64" s="1">
        <v>58</v>
      </c>
      <c r="J64" s="7">
        <v>213375494.71</v>
      </c>
      <c r="K64" s="7">
        <v>136590656.45</v>
      </c>
    </row>
    <row r="65" spans="1:11" ht="12.75">
      <c r="A65" s="287" t="s">
        <v>85</v>
      </c>
      <c r="B65" s="288"/>
      <c r="C65" s="288"/>
      <c r="D65" s="288"/>
      <c r="E65" s="288"/>
      <c r="F65" s="288"/>
      <c r="G65" s="288"/>
      <c r="H65" s="289"/>
      <c r="I65" s="1">
        <v>59</v>
      </c>
      <c r="J65" s="82">
        <v>4422370.98</v>
      </c>
      <c r="K65" s="82">
        <v>9437495.41</v>
      </c>
    </row>
    <row r="66" spans="1:11" ht="12.75">
      <c r="A66" s="287" t="s">
        <v>83</v>
      </c>
      <c r="B66" s="288"/>
      <c r="C66" s="288"/>
      <c r="D66" s="288"/>
      <c r="E66" s="288"/>
      <c r="F66" s="288"/>
      <c r="G66" s="288"/>
      <c r="H66" s="289"/>
      <c r="I66" s="1">
        <v>60</v>
      </c>
      <c r="J66" s="81">
        <v>772159473.9400002</v>
      </c>
      <c r="K66" s="81">
        <v>769384738.66</v>
      </c>
    </row>
    <row r="67" spans="1:11" ht="12.75">
      <c r="A67" s="290" t="s">
        <v>84</v>
      </c>
      <c r="B67" s="291"/>
      <c r="C67" s="291"/>
      <c r="D67" s="291"/>
      <c r="E67" s="291"/>
      <c r="F67" s="291"/>
      <c r="G67" s="291"/>
      <c r="H67" s="292"/>
      <c r="I67" s="4">
        <v>61</v>
      </c>
      <c r="J67" s="83"/>
      <c r="K67" s="83"/>
    </row>
    <row r="68" spans="1:11" ht="12.75">
      <c r="A68" s="293" t="s">
        <v>75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5"/>
    </row>
    <row r="69" spans="1:11" ht="12.75">
      <c r="A69" s="284" t="s">
        <v>211</v>
      </c>
      <c r="B69" s="285"/>
      <c r="C69" s="285"/>
      <c r="D69" s="285"/>
      <c r="E69" s="285"/>
      <c r="F69" s="285"/>
      <c r="G69" s="285"/>
      <c r="H69" s="286"/>
      <c r="I69" s="3">
        <v>62</v>
      </c>
      <c r="J69" s="84">
        <v>278249669.78</v>
      </c>
      <c r="K69" s="178">
        <v>314689107.82</v>
      </c>
    </row>
    <row r="70" spans="1:11" ht="12.75">
      <c r="A70" s="277" t="s">
        <v>76</v>
      </c>
      <c r="B70" s="278"/>
      <c r="C70" s="278"/>
      <c r="D70" s="278"/>
      <c r="E70" s="278"/>
      <c r="F70" s="278"/>
      <c r="G70" s="278"/>
      <c r="H70" s="279"/>
      <c r="I70" s="1">
        <v>63</v>
      </c>
      <c r="J70" s="7">
        <v>133165000</v>
      </c>
      <c r="K70" s="179">
        <v>133165000</v>
      </c>
    </row>
    <row r="71" spans="1:11" ht="12.75">
      <c r="A71" s="277" t="s">
        <v>77</v>
      </c>
      <c r="B71" s="278"/>
      <c r="C71" s="278"/>
      <c r="D71" s="278"/>
      <c r="E71" s="278"/>
      <c r="F71" s="278"/>
      <c r="G71" s="278"/>
      <c r="H71" s="279"/>
      <c r="I71" s="1">
        <v>64</v>
      </c>
      <c r="J71" s="7"/>
      <c r="K71" s="179"/>
    </row>
    <row r="72" spans="1:11" ht="12.75">
      <c r="A72" s="277" t="s">
        <v>78</v>
      </c>
      <c r="B72" s="278"/>
      <c r="C72" s="278"/>
      <c r="D72" s="278"/>
      <c r="E72" s="278"/>
      <c r="F72" s="278"/>
      <c r="G72" s="278"/>
      <c r="H72" s="279"/>
      <c r="I72" s="1">
        <v>65</v>
      </c>
      <c r="J72" s="31">
        <v>20849075.64</v>
      </c>
      <c r="K72" s="180">
        <v>20849075.64</v>
      </c>
    </row>
    <row r="73" spans="1:13" ht="12.75">
      <c r="A73" s="277" t="s">
        <v>79</v>
      </c>
      <c r="B73" s="278"/>
      <c r="C73" s="278"/>
      <c r="D73" s="278"/>
      <c r="E73" s="278"/>
      <c r="F73" s="278"/>
      <c r="G73" s="278"/>
      <c r="H73" s="279"/>
      <c r="I73" s="1">
        <v>66</v>
      </c>
      <c r="J73" s="7">
        <v>6658250</v>
      </c>
      <c r="K73" s="179">
        <v>6658250</v>
      </c>
      <c r="M73" s="159"/>
    </row>
    <row r="74" spans="1:11" ht="12.75">
      <c r="A74" s="277" t="s">
        <v>287</v>
      </c>
      <c r="B74" s="278"/>
      <c r="C74" s="278"/>
      <c r="D74" s="278"/>
      <c r="E74" s="278"/>
      <c r="F74" s="278"/>
      <c r="G74" s="278"/>
      <c r="H74" s="279"/>
      <c r="I74" s="1">
        <v>67</v>
      </c>
      <c r="J74" s="7">
        <v>15820445.64</v>
      </c>
      <c r="K74" s="179">
        <v>15820445.64</v>
      </c>
    </row>
    <row r="75" spans="1:11" ht="12.75">
      <c r="A75" s="277" t="s">
        <v>288</v>
      </c>
      <c r="B75" s="278"/>
      <c r="C75" s="278"/>
      <c r="D75" s="278"/>
      <c r="E75" s="278"/>
      <c r="F75" s="278"/>
      <c r="G75" s="278"/>
      <c r="H75" s="279"/>
      <c r="I75" s="1">
        <v>68</v>
      </c>
      <c r="J75" s="7">
        <v>1629620</v>
      </c>
      <c r="K75" s="179">
        <v>1629620</v>
      </c>
    </row>
    <row r="76" spans="1:11" ht="12.75">
      <c r="A76" s="277" t="s">
        <v>80</v>
      </c>
      <c r="B76" s="278"/>
      <c r="C76" s="278"/>
      <c r="D76" s="278"/>
      <c r="E76" s="278"/>
      <c r="F76" s="278"/>
      <c r="G76" s="278"/>
      <c r="H76" s="279"/>
      <c r="I76" s="1">
        <v>69</v>
      </c>
      <c r="J76" s="7"/>
      <c r="K76" s="179"/>
    </row>
    <row r="77" spans="1:11" ht="12.75">
      <c r="A77" s="277" t="s">
        <v>81</v>
      </c>
      <c r="B77" s="278"/>
      <c r="C77" s="278"/>
      <c r="D77" s="278"/>
      <c r="E77" s="278"/>
      <c r="F77" s="278"/>
      <c r="G77" s="278"/>
      <c r="H77" s="279"/>
      <c r="I77" s="1">
        <v>70</v>
      </c>
      <c r="J77" s="7"/>
      <c r="K77" s="179"/>
    </row>
    <row r="78" spans="1:11" ht="12.75">
      <c r="A78" s="277" t="s">
        <v>82</v>
      </c>
      <c r="B78" s="278"/>
      <c r="C78" s="278"/>
      <c r="D78" s="278"/>
      <c r="E78" s="278"/>
      <c r="F78" s="278"/>
      <c r="G78" s="278"/>
      <c r="H78" s="279"/>
      <c r="I78" s="1">
        <v>71</v>
      </c>
      <c r="J78" s="7"/>
      <c r="K78" s="179"/>
    </row>
    <row r="79" spans="1:11" ht="12.75">
      <c r="A79" s="277" t="s">
        <v>212</v>
      </c>
      <c r="B79" s="278"/>
      <c r="C79" s="278"/>
      <c r="D79" s="278"/>
      <c r="E79" s="278"/>
      <c r="F79" s="278"/>
      <c r="G79" s="278"/>
      <c r="H79" s="279"/>
      <c r="I79" s="1">
        <v>72</v>
      </c>
      <c r="J79" s="7">
        <v>14668954.13</v>
      </c>
      <c r="K79" s="179">
        <v>124369730.74</v>
      </c>
    </row>
    <row r="80" spans="1:11" ht="12.75">
      <c r="A80" s="296" t="s">
        <v>86</v>
      </c>
      <c r="B80" s="297"/>
      <c r="C80" s="297"/>
      <c r="D80" s="297"/>
      <c r="E80" s="297"/>
      <c r="F80" s="297"/>
      <c r="G80" s="297"/>
      <c r="H80" s="298"/>
      <c r="I80" s="1">
        <v>73</v>
      </c>
      <c r="J80" s="7">
        <v>14668954.13</v>
      </c>
      <c r="K80" s="179">
        <v>124369730.74</v>
      </c>
    </row>
    <row r="81" spans="1:11" ht="12.75">
      <c r="A81" s="296" t="s">
        <v>87</v>
      </c>
      <c r="B81" s="297"/>
      <c r="C81" s="297"/>
      <c r="D81" s="297"/>
      <c r="E81" s="297"/>
      <c r="F81" s="297"/>
      <c r="G81" s="297"/>
      <c r="H81" s="298"/>
      <c r="I81" s="1">
        <v>74</v>
      </c>
      <c r="J81" s="7"/>
      <c r="K81" s="179"/>
    </row>
    <row r="82" spans="1:11" ht="12.75">
      <c r="A82" s="277" t="s">
        <v>88</v>
      </c>
      <c r="B82" s="278"/>
      <c r="C82" s="278"/>
      <c r="D82" s="278"/>
      <c r="E82" s="278"/>
      <c r="F82" s="278"/>
      <c r="G82" s="278"/>
      <c r="H82" s="279"/>
      <c r="I82" s="1">
        <v>75</v>
      </c>
      <c r="J82" s="31">
        <v>109566640.01</v>
      </c>
      <c r="K82" s="180">
        <v>36305301.44</v>
      </c>
    </row>
    <row r="83" spans="1:11" ht="12.75">
      <c r="A83" s="296" t="s">
        <v>89</v>
      </c>
      <c r="B83" s="297"/>
      <c r="C83" s="297"/>
      <c r="D83" s="297"/>
      <c r="E83" s="297"/>
      <c r="F83" s="297"/>
      <c r="G83" s="297"/>
      <c r="H83" s="298"/>
      <c r="I83" s="1">
        <v>76</v>
      </c>
      <c r="J83" s="31">
        <v>109566640.01</v>
      </c>
      <c r="K83" s="180">
        <v>36305301.44</v>
      </c>
    </row>
    <row r="84" spans="1:11" ht="12.75">
      <c r="A84" s="296" t="s">
        <v>90</v>
      </c>
      <c r="B84" s="297"/>
      <c r="C84" s="297"/>
      <c r="D84" s="297"/>
      <c r="E84" s="297"/>
      <c r="F84" s="297"/>
      <c r="G84" s="297"/>
      <c r="H84" s="298"/>
      <c r="I84" s="1">
        <v>77</v>
      </c>
      <c r="J84" s="7"/>
      <c r="K84" s="179"/>
    </row>
    <row r="85" spans="1:11" ht="12.75">
      <c r="A85" s="277" t="s">
        <v>91</v>
      </c>
      <c r="B85" s="278"/>
      <c r="C85" s="278"/>
      <c r="D85" s="278"/>
      <c r="E85" s="278"/>
      <c r="F85" s="278"/>
      <c r="G85" s="278"/>
      <c r="H85" s="279"/>
      <c r="I85" s="1">
        <v>78</v>
      </c>
      <c r="J85" s="7"/>
      <c r="K85" s="179"/>
    </row>
    <row r="86" spans="1:11" ht="12.75">
      <c r="A86" s="287" t="s">
        <v>92</v>
      </c>
      <c r="B86" s="288"/>
      <c r="C86" s="288"/>
      <c r="D86" s="288"/>
      <c r="E86" s="288"/>
      <c r="F86" s="288"/>
      <c r="G86" s="288"/>
      <c r="H86" s="289"/>
      <c r="I86" s="1">
        <v>79</v>
      </c>
      <c r="J86" s="31">
        <v>5486755.12</v>
      </c>
      <c r="K86" s="180">
        <v>5547776.59</v>
      </c>
    </row>
    <row r="87" spans="1:11" ht="12.75">
      <c r="A87" s="277" t="s">
        <v>93</v>
      </c>
      <c r="B87" s="278"/>
      <c r="C87" s="278"/>
      <c r="D87" s="278"/>
      <c r="E87" s="278"/>
      <c r="F87" s="278"/>
      <c r="G87" s="278"/>
      <c r="H87" s="279"/>
      <c r="I87" s="1">
        <v>80</v>
      </c>
      <c r="J87" s="7">
        <v>5486755.12</v>
      </c>
      <c r="K87" s="179">
        <v>5547776.59</v>
      </c>
    </row>
    <row r="88" spans="1:11" ht="12.75">
      <c r="A88" s="277" t="s">
        <v>94</v>
      </c>
      <c r="B88" s="278"/>
      <c r="C88" s="278"/>
      <c r="D88" s="278"/>
      <c r="E88" s="278"/>
      <c r="F88" s="278"/>
      <c r="G88" s="278"/>
      <c r="H88" s="279"/>
      <c r="I88" s="1">
        <v>81</v>
      </c>
      <c r="J88" s="7"/>
      <c r="K88" s="179"/>
    </row>
    <row r="89" spans="1:11" ht="12.75">
      <c r="A89" s="277" t="s">
        <v>95</v>
      </c>
      <c r="B89" s="278"/>
      <c r="C89" s="278"/>
      <c r="D89" s="278"/>
      <c r="E89" s="278"/>
      <c r="F89" s="278"/>
      <c r="G89" s="278"/>
      <c r="H89" s="279"/>
      <c r="I89" s="1">
        <v>82</v>
      </c>
      <c r="J89" s="7"/>
      <c r="K89" s="179"/>
    </row>
    <row r="90" spans="1:11" ht="12.75">
      <c r="A90" s="287" t="s">
        <v>203</v>
      </c>
      <c r="B90" s="288"/>
      <c r="C90" s="288"/>
      <c r="D90" s="288"/>
      <c r="E90" s="288"/>
      <c r="F90" s="288"/>
      <c r="G90" s="288"/>
      <c r="H90" s="289"/>
      <c r="I90" s="1">
        <v>83</v>
      </c>
      <c r="J90" s="81">
        <v>18901099.63</v>
      </c>
      <c r="K90" s="181">
        <v>16475841.729999999</v>
      </c>
    </row>
    <row r="91" spans="1:11" ht="12.75">
      <c r="A91" s="277" t="s">
        <v>96</v>
      </c>
      <c r="B91" s="278"/>
      <c r="C91" s="278"/>
      <c r="D91" s="278"/>
      <c r="E91" s="278"/>
      <c r="F91" s="278"/>
      <c r="G91" s="278"/>
      <c r="H91" s="279"/>
      <c r="I91" s="1">
        <v>84</v>
      </c>
      <c r="J91" s="7">
        <v>2041774.06</v>
      </c>
      <c r="K91" s="179">
        <v>841797.03</v>
      </c>
    </row>
    <row r="92" spans="1:11" ht="12.75">
      <c r="A92" s="277" t="s">
        <v>98</v>
      </c>
      <c r="B92" s="278"/>
      <c r="C92" s="278"/>
      <c r="D92" s="278"/>
      <c r="E92" s="278"/>
      <c r="F92" s="278"/>
      <c r="G92" s="278"/>
      <c r="H92" s="279"/>
      <c r="I92" s="1">
        <v>85</v>
      </c>
      <c r="J92" s="7"/>
      <c r="K92" s="179">
        <v>0</v>
      </c>
    </row>
    <row r="93" spans="1:11" ht="12.75">
      <c r="A93" s="277" t="s">
        <v>97</v>
      </c>
      <c r="B93" s="278"/>
      <c r="C93" s="278"/>
      <c r="D93" s="278"/>
      <c r="E93" s="278"/>
      <c r="F93" s="278"/>
      <c r="G93" s="278"/>
      <c r="H93" s="279"/>
      <c r="I93" s="1">
        <v>86</v>
      </c>
      <c r="J93" s="7">
        <v>8954388.62</v>
      </c>
      <c r="K93" s="179">
        <v>8756174.03</v>
      </c>
    </row>
    <row r="94" spans="1:11" ht="12.75">
      <c r="A94" s="277" t="s">
        <v>99</v>
      </c>
      <c r="B94" s="278"/>
      <c r="C94" s="278"/>
      <c r="D94" s="278"/>
      <c r="E94" s="278"/>
      <c r="F94" s="278"/>
      <c r="G94" s="278"/>
      <c r="H94" s="279"/>
      <c r="I94" s="1">
        <v>87</v>
      </c>
      <c r="J94" s="7"/>
      <c r="K94" s="179">
        <v>0</v>
      </c>
    </row>
    <row r="95" spans="1:11" ht="12.75">
      <c r="A95" s="277" t="s">
        <v>100</v>
      </c>
      <c r="B95" s="278"/>
      <c r="C95" s="278"/>
      <c r="D95" s="278"/>
      <c r="E95" s="278"/>
      <c r="F95" s="278"/>
      <c r="G95" s="278"/>
      <c r="H95" s="279"/>
      <c r="I95" s="1">
        <v>88</v>
      </c>
      <c r="J95" s="7"/>
      <c r="K95" s="179">
        <v>0</v>
      </c>
    </row>
    <row r="96" spans="1:11" ht="12.75">
      <c r="A96" s="277" t="s">
        <v>101</v>
      </c>
      <c r="B96" s="278"/>
      <c r="C96" s="278"/>
      <c r="D96" s="278"/>
      <c r="E96" s="278"/>
      <c r="F96" s="278"/>
      <c r="G96" s="278"/>
      <c r="H96" s="279"/>
      <c r="I96" s="1">
        <v>89</v>
      </c>
      <c r="J96" s="7"/>
      <c r="K96" s="179">
        <v>0</v>
      </c>
    </row>
    <row r="97" spans="1:11" ht="12.75">
      <c r="A97" s="277" t="s">
        <v>163</v>
      </c>
      <c r="B97" s="278"/>
      <c r="C97" s="278"/>
      <c r="D97" s="278"/>
      <c r="E97" s="278"/>
      <c r="F97" s="278"/>
      <c r="G97" s="278"/>
      <c r="H97" s="279"/>
      <c r="I97" s="1">
        <v>90</v>
      </c>
      <c r="J97" s="7"/>
      <c r="K97" s="179">
        <v>0</v>
      </c>
    </row>
    <row r="98" spans="1:11" ht="12.75">
      <c r="A98" s="277" t="s">
        <v>102</v>
      </c>
      <c r="B98" s="278"/>
      <c r="C98" s="278"/>
      <c r="D98" s="278"/>
      <c r="E98" s="278"/>
      <c r="F98" s="278"/>
      <c r="G98" s="278"/>
      <c r="H98" s="279"/>
      <c r="I98" s="1">
        <v>91</v>
      </c>
      <c r="J98" s="7">
        <v>7904936.95</v>
      </c>
      <c r="K98" s="179">
        <v>6877870.67</v>
      </c>
    </row>
    <row r="99" spans="1:11" ht="12.75">
      <c r="A99" s="277" t="s">
        <v>103</v>
      </c>
      <c r="B99" s="278"/>
      <c r="C99" s="278"/>
      <c r="D99" s="278"/>
      <c r="E99" s="278"/>
      <c r="F99" s="278"/>
      <c r="G99" s="278"/>
      <c r="H99" s="279"/>
      <c r="I99" s="1">
        <v>92</v>
      </c>
      <c r="J99" s="7"/>
      <c r="K99" s="179"/>
    </row>
    <row r="100" spans="1:11" ht="12.75">
      <c r="A100" s="287" t="s">
        <v>104</v>
      </c>
      <c r="B100" s="288"/>
      <c r="C100" s="288"/>
      <c r="D100" s="288"/>
      <c r="E100" s="288"/>
      <c r="F100" s="288"/>
      <c r="G100" s="288"/>
      <c r="H100" s="289"/>
      <c r="I100" s="1">
        <v>93</v>
      </c>
      <c r="J100" s="81">
        <v>264297352.48000002</v>
      </c>
      <c r="K100" s="181">
        <v>255723564.57</v>
      </c>
    </row>
    <row r="101" spans="1:11" ht="12.75">
      <c r="A101" s="277" t="s">
        <v>105</v>
      </c>
      <c r="B101" s="278"/>
      <c r="C101" s="278"/>
      <c r="D101" s="278"/>
      <c r="E101" s="278"/>
      <c r="F101" s="278"/>
      <c r="G101" s="278"/>
      <c r="H101" s="279"/>
      <c r="I101" s="1">
        <v>94</v>
      </c>
      <c r="J101" s="7">
        <v>96211443.61</v>
      </c>
      <c r="K101" s="179">
        <v>68527217.02</v>
      </c>
    </row>
    <row r="102" spans="1:11" ht="12.75">
      <c r="A102" s="277" t="s">
        <v>98</v>
      </c>
      <c r="B102" s="278"/>
      <c r="C102" s="278"/>
      <c r="D102" s="278"/>
      <c r="E102" s="278"/>
      <c r="F102" s="278"/>
      <c r="G102" s="278"/>
      <c r="H102" s="279"/>
      <c r="I102" s="1">
        <v>95</v>
      </c>
      <c r="J102" s="7"/>
      <c r="K102" s="179"/>
    </row>
    <row r="103" spans="1:11" ht="12.75">
      <c r="A103" s="277" t="s">
        <v>97</v>
      </c>
      <c r="B103" s="278"/>
      <c r="C103" s="278"/>
      <c r="D103" s="278"/>
      <c r="E103" s="278"/>
      <c r="F103" s="278"/>
      <c r="G103" s="278"/>
      <c r="H103" s="279"/>
      <c r="I103" s="1">
        <v>96</v>
      </c>
      <c r="J103" s="7"/>
      <c r="K103" s="179">
        <v>0</v>
      </c>
    </row>
    <row r="104" spans="1:11" ht="12.75">
      <c r="A104" s="277" t="s">
        <v>99</v>
      </c>
      <c r="B104" s="278"/>
      <c r="C104" s="278"/>
      <c r="D104" s="278"/>
      <c r="E104" s="278"/>
      <c r="F104" s="278"/>
      <c r="G104" s="278"/>
      <c r="H104" s="279"/>
      <c r="I104" s="1">
        <v>97</v>
      </c>
      <c r="J104" s="7"/>
      <c r="K104" s="179"/>
    </row>
    <row r="105" spans="1:11" ht="12.75">
      <c r="A105" s="277" t="s">
        <v>100</v>
      </c>
      <c r="B105" s="278"/>
      <c r="C105" s="278"/>
      <c r="D105" s="278"/>
      <c r="E105" s="278"/>
      <c r="F105" s="278"/>
      <c r="G105" s="278"/>
      <c r="H105" s="279"/>
      <c r="I105" s="1">
        <v>98</v>
      </c>
      <c r="J105" s="7">
        <v>42594642.01</v>
      </c>
      <c r="K105" s="179">
        <v>101005769.03</v>
      </c>
    </row>
    <row r="106" spans="1:11" ht="12.75">
      <c r="A106" s="277" t="s">
        <v>101</v>
      </c>
      <c r="B106" s="278"/>
      <c r="C106" s="278"/>
      <c r="D106" s="278"/>
      <c r="E106" s="278"/>
      <c r="F106" s="278"/>
      <c r="G106" s="278"/>
      <c r="H106" s="279"/>
      <c r="I106" s="1">
        <v>99</v>
      </c>
      <c r="J106" s="7"/>
      <c r="K106" s="179"/>
    </row>
    <row r="107" spans="1:11" ht="12.75">
      <c r="A107" s="277" t="s">
        <v>163</v>
      </c>
      <c r="B107" s="278"/>
      <c r="C107" s="278"/>
      <c r="D107" s="278"/>
      <c r="E107" s="278"/>
      <c r="F107" s="278"/>
      <c r="G107" s="278"/>
      <c r="H107" s="279"/>
      <c r="I107" s="1">
        <v>100</v>
      </c>
      <c r="J107" s="7"/>
      <c r="K107" s="179"/>
    </row>
    <row r="108" spans="1:11" ht="12.75">
      <c r="A108" s="277" t="s">
        <v>106</v>
      </c>
      <c r="B108" s="278"/>
      <c r="C108" s="278"/>
      <c r="D108" s="278"/>
      <c r="E108" s="278"/>
      <c r="F108" s="278"/>
      <c r="G108" s="278"/>
      <c r="H108" s="279"/>
      <c r="I108" s="1">
        <v>101</v>
      </c>
      <c r="J108" s="7">
        <v>82421635.06</v>
      </c>
      <c r="K108" s="179">
        <v>56107682.66</v>
      </c>
    </row>
    <row r="109" spans="1:11" ht="12.75">
      <c r="A109" s="277" t="s">
        <v>107</v>
      </c>
      <c r="B109" s="278"/>
      <c r="C109" s="278"/>
      <c r="D109" s="278"/>
      <c r="E109" s="278"/>
      <c r="F109" s="278"/>
      <c r="G109" s="278"/>
      <c r="H109" s="279"/>
      <c r="I109" s="1">
        <v>102</v>
      </c>
      <c r="J109" s="7">
        <v>43069631.8</v>
      </c>
      <c r="K109" s="179">
        <v>30082895.86</v>
      </c>
    </row>
    <row r="110" spans="1:11" ht="12.75">
      <c r="A110" s="277" t="s">
        <v>108</v>
      </c>
      <c r="B110" s="278"/>
      <c r="C110" s="278"/>
      <c r="D110" s="278"/>
      <c r="E110" s="278"/>
      <c r="F110" s="278"/>
      <c r="G110" s="278"/>
      <c r="H110" s="279"/>
      <c r="I110" s="1">
        <v>103</v>
      </c>
      <c r="J110" s="7"/>
      <c r="K110" s="179"/>
    </row>
    <row r="111" spans="1:11" ht="12.75">
      <c r="A111" s="277" t="s">
        <v>109</v>
      </c>
      <c r="B111" s="278"/>
      <c r="C111" s="278"/>
      <c r="D111" s="278"/>
      <c r="E111" s="278"/>
      <c r="F111" s="278"/>
      <c r="G111" s="278"/>
      <c r="H111" s="279"/>
      <c r="I111" s="1">
        <v>104</v>
      </c>
      <c r="J111" s="7"/>
      <c r="K111" s="179"/>
    </row>
    <row r="112" spans="1:11" ht="12.75">
      <c r="A112" s="277" t="s">
        <v>110</v>
      </c>
      <c r="B112" s="278"/>
      <c r="C112" s="278"/>
      <c r="D112" s="278"/>
      <c r="E112" s="278"/>
      <c r="F112" s="278"/>
      <c r="G112" s="278"/>
      <c r="H112" s="279"/>
      <c r="I112" s="1">
        <v>105</v>
      </c>
      <c r="J112" s="7"/>
      <c r="K112" s="179"/>
    </row>
    <row r="113" spans="1:11" ht="12.75">
      <c r="A113" s="287" t="s">
        <v>213</v>
      </c>
      <c r="B113" s="288"/>
      <c r="C113" s="288"/>
      <c r="D113" s="288"/>
      <c r="E113" s="288"/>
      <c r="F113" s="288"/>
      <c r="G113" s="288"/>
      <c r="H113" s="289"/>
      <c r="I113" s="1">
        <v>106</v>
      </c>
      <c r="J113" s="82">
        <v>205224596.93</v>
      </c>
      <c r="K113" s="182">
        <v>176948447.95</v>
      </c>
    </row>
    <row r="114" spans="1:12" ht="12.75">
      <c r="A114" s="287" t="s">
        <v>214</v>
      </c>
      <c r="B114" s="288"/>
      <c r="C114" s="288"/>
      <c r="D114" s="288"/>
      <c r="E114" s="288"/>
      <c r="F114" s="288"/>
      <c r="G114" s="288"/>
      <c r="H114" s="289"/>
      <c r="I114" s="1">
        <v>107</v>
      </c>
      <c r="J114" s="81">
        <v>772159473.94</v>
      </c>
      <c r="K114" s="181">
        <v>769384738.6600001</v>
      </c>
      <c r="L114" s="159"/>
    </row>
    <row r="115" spans="1:11" ht="12.75">
      <c r="A115" s="301" t="s">
        <v>111</v>
      </c>
      <c r="B115" s="302"/>
      <c r="C115" s="302"/>
      <c r="D115" s="302"/>
      <c r="E115" s="302"/>
      <c r="F115" s="302"/>
      <c r="G115" s="302"/>
      <c r="H115" s="303"/>
      <c r="I115" s="2">
        <v>108</v>
      </c>
      <c r="J115" s="83"/>
      <c r="K115" s="83"/>
    </row>
    <row r="116" spans="1:11" ht="12.75">
      <c r="A116" s="293" t="s">
        <v>112</v>
      </c>
      <c r="B116" s="304"/>
      <c r="C116" s="304"/>
      <c r="D116" s="304"/>
      <c r="E116" s="304"/>
      <c r="F116" s="304"/>
      <c r="G116" s="304"/>
      <c r="H116" s="304"/>
      <c r="I116" s="305"/>
      <c r="J116" s="305"/>
      <c r="K116" s="306"/>
    </row>
    <row r="117" spans="1:11" ht="12.75">
      <c r="A117" s="284" t="s">
        <v>113</v>
      </c>
      <c r="B117" s="285"/>
      <c r="C117" s="285"/>
      <c r="D117" s="285"/>
      <c r="E117" s="285"/>
      <c r="F117" s="285"/>
      <c r="G117" s="285"/>
      <c r="H117" s="285"/>
      <c r="I117" s="307"/>
      <c r="J117" s="307"/>
      <c r="K117" s="308"/>
    </row>
    <row r="118" spans="1:11" ht="12.75">
      <c r="A118" s="277" t="s">
        <v>114</v>
      </c>
      <c r="B118" s="278"/>
      <c r="C118" s="278"/>
      <c r="D118" s="278"/>
      <c r="E118" s="278"/>
      <c r="F118" s="278"/>
      <c r="G118" s="278"/>
      <c r="H118" s="279"/>
      <c r="I118" s="1">
        <v>109</v>
      </c>
      <c r="J118" s="7"/>
      <c r="K118" s="7"/>
    </row>
    <row r="119" spans="1:11" ht="12.75">
      <c r="A119" s="309" t="s">
        <v>115</v>
      </c>
      <c r="B119" s="310"/>
      <c r="C119" s="310"/>
      <c r="D119" s="310"/>
      <c r="E119" s="310"/>
      <c r="F119" s="310"/>
      <c r="G119" s="310"/>
      <c r="H119" s="311"/>
      <c r="I119" s="4">
        <v>110</v>
      </c>
      <c r="J119" s="8"/>
      <c r="K119" s="8"/>
    </row>
    <row r="120" spans="1:11" ht="12.75">
      <c r="A120" s="312" t="s">
        <v>164</v>
      </c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1:11" ht="12.75">
      <c r="A121" s="299"/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7" width="9.140625" style="30" customWidth="1"/>
    <col min="18" max="18" width="10.140625" style="30" bestFit="1" customWidth="1"/>
    <col min="19" max="16384" width="9.140625" style="30" customWidth="1"/>
  </cols>
  <sheetData>
    <row r="1" spans="1:13" ht="12.75" customHeight="1">
      <c r="A1" s="268" t="s">
        <v>215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 customHeight="1">
      <c r="A2" s="327" t="s">
        <v>322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2.75" customHeight="1">
      <c r="A3" s="329" t="s">
        <v>204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24">
      <c r="A4" s="316" t="s">
        <v>116</v>
      </c>
      <c r="B4" s="316"/>
      <c r="C4" s="316"/>
      <c r="D4" s="316"/>
      <c r="E4" s="316"/>
      <c r="F4" s="316"/>
      <c r="G4" s="316"/>
      <c r="H4" s="316"/>
      <c r="I4" s="34" t="s">
        <v>117</v>
      </c>
      <c r="J4" s="314" t="s">
        <v>118</v>
      </c>
      <c r="K4" s="314"/>
      <c r="L4" s="315" t="s">
        <v>119</v>
      </c>
      <c r="M4" s="315"/>
    </row>
    <row r="5" spans="1:13" ht="12.75" customHeight="1">
      <c r="A5" s="316"/>
      <c r="B5" s="316"/>
      <c r="C5" s="316"/>
      <c r="D5" s="316"/>
      <c r="E5" s="316"/>
      <c r="F5" s="316"/>
      <c r="G5" s="316"/>
      <c r="H5" s="316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14">
        <v>1</v>
      </c>
      <c r="B6" s="314"/>
      <c r="C6" s="314"/>
      <c r="D6" s="314"/>
      <c r="E6" s="314"/>
      <c r="F6" s="314"/>
      <c r="G6" s="314"/>
      <c r="H6" s="314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84" t="s">
        <v>121</v>
      </c>
      <c r="B7" s="285"/>
      <c r="C7" s="285"/>
      <c r="D7" s="285"/>
      <c r="E7" s="285"/>
      <c r="F7" s="285"/>
      <c r="G7" s="285"/>
      <c r="H7" s="286"/>
      <c r="I7" s="3">
        <v>111</v>
      </c>
      <c r="J7" s="84">
        <v>726474433.3299999</v>
      </c>
      <c r="K7" s="84">
        <v>398108459.32</v>
      </c>
      <c r="L7" s="84">
        <v>712649268.23</v>
      </c>
      <c r="M7" s="84">
        <v>349269497.90999997</v>
      </c>
    </row>
    <row r="8" spans="1:13" ht="12.75">
      <c r="A8" s="287" t="s">
        <v>122</v>
      </c>
      <c r="B8" s="288"/>
      <c r="C8" s="288"/>
      <c r="D8" s="288"/>
      <c r="E8" s="288"/>
      <c r="F8" s="288"/>
      <c r="G8" s="288"/>
      <c r="H8" s="289"/>
      <c r="I8" s="1">
        <v>112</v>
      </c>
      <c r="J8" s="82">
        <v>718696815.67</v>
      </c>
      <c r="K8" s="82">
        <v>394186104.65</v>
      </c>
      <c r="L8" s="82">
        <v>704471516.48</v>
      </c>
      <c r="M8" s="82">
        <v>345127312.14</v>
      </c>
    </row>
    <row r="9" spans="1:13" ht="12.75">
      <c r="A9" s="287" t="s">
        <v>123</v>
      </c>
      <c r="B9" s="288"/>
      <c r="C9" s="288"/>
      <c r="D9" s="288"/>
      <c r="E9" s="288"/>
      <c r="F9" s="288"/>
      <c r="G9" s="288"/>
      <c r="H9" s="289"/>
      <c r="I9" s="1">
        <v>113</v>
      </c>
      <c r="J9" s="82">
        <v>7777617.66</v>
      </c>
      <c r="K9" s="82">
        <v>3922354.67</v>
      </c>
      <c r="L9" s="82">
        <v>8177751.75</v>
      </c>
      <c r="M9" s="82">
        <v>4142185.77</v>
      </c>
    </row>
    <row r="10" spans="1:13" ht="12.75">
      <c r="A10" s="287" t="s">
        <v>124</v>
      </c>
      <c r="B10" s="288"/>
      <c r="C10" s="288"/>
      <c r="D10" s="288"/>
      <c r="E10" s="288"/>
      <c r="F10" s="288"/>
      <c r="G10" s="288"/>
      <c r="H10" s="289"/>
      <c r="I10" s="1">
        <v>114</v>
      </c>
      <c r="J10" s="81">
        <v>677975646.5099999</v>
      </c>
      <c r="K10" s="81">
        <v>376523114.4100001</v>
      </c>
      <c r="L10" s="81">
        <v>661276438.2599999</v>
      </c>
      <c r="M10" s="81">
        <v>326533266.57</v>
      </c>
    </row>
    <row r="11" spans="1:13" ht="12.75">
      <c r="A11" s="287" t="s">
        <v>167</v>
      </c>
      <c r="B11" s="288"/>
      <c r="C11" s="288"/>
      <c r="D11" s="288"/>
      <c r="E11" s="288"/>
      <c r="F11" s="288"/>
      <c r="G11" s="288"/>
      <c r="H11" s="289"/>
      <c r="I11" s="1">
        <v>115</v>
      </c>
      <c r="J11" s="82">
        <v>-49313629.42</v>
      </c>
      <c r="K11" s="82">
        <v>-40942539.06</v>
      </c>
      <c r="L11" s="82">
        <v>-56750554.07</v>
      </c>
      <c r="M11" s="82">
        <v>-42150516.89</v>
      </c>
    </row>
    <row r="12" spans="1:13" ht="12.75">
      <c r="A12" s="287" t="s">
        <v>216</v>
      </c>
      <c r="B12" s="288"/>
      <c r="C12" s="288"/>
      <c r="D12" s="288"/>
      <c r="E12" s="288"/>
      <c r="F12" s="288"/>
      <c r="G12" s="288"/>
      <c r="H12" s="289"/>
      <c r="I12" s="1">
        <v>116</v>
      </c>
      <c r="J12" s="81">
        <v>399465841.34000003</v>
      </c>
      <c r="K12" s="81">
        <v>250240650.16000003</v>
      </c>
      <c r="L12" s="81">
        <v>365704625.72</v>
      </c>
      <c r="M12" s="81">
        <v>188720381.13</v>
      </c>
    </row>
    <row r="13" spans="1:13" ht="12.75">
      <c r="A13" s="277" t="s">
        <v>125</v>
      </c>
      <c r="B13" s="278"/>
      <c r="C13" s="278"/>
      <c r="D13" s="278"/>
      <c r="E13" s="278"/>
      <c r="F13" s="278"/>
      <c r="G13" s="278"/>
      <c r="H13" s="279"/>
      <c r="I13" s="1">
        <v>117</v>
      </c>
      <c r="J13" s="7">
        <v>168885757.59</v>
      </c>
      <c r="K13" s="7">
        <v>117955351.38000001</v>
      </c>
      <c r="L13" s="7">
        <v>132625637.4</v>
      </c>
      <c r="M13" s="7">
        <v>47855888.34999998</v>
      </c>
    </row>
    <row r="14" spans="1:13" ht="12.75">
      <c r="A14" s="277" t="s">
        <v>126</v>
      </c>
      <c r="B14" s="278"/>
      <c r="C14" s="278"/>
      <c r="D14" s="278"/>
      <c r="E14" s="278"/>
      <c r="F14" s="278"/>
      <c r="G14" s="278"/>
      <c r="H14" s="279"/>
      <c r="I14" s="1">
        <v>118</v>
      </c>
      <c r="J14" s="7"/>
      <c r="K14" s="7"/>
      <c r="L14" s="7"/>
      <c r="M14" s="7"/>
    </row>
    <row r="15" spans="1:13" ht="12.75">
      <c r="A15" s="277" t="s">
        <v>127</v>
      </c>
      <c r="B15" s="278"/>
      <c r="C15" s="278"/>
      <c r="D15" s="278"/>
      <c r="E15" s="278"/>
      <c r="F15" s="278"/>
      <c r="G15" s="278"/>
      <c r="H15" s="279"/>
      <c r="I15" s="1">
        <v>119</v>
      </c>
      <c r="J15" s="7">
        <v>230580083.75</v>
      </c>
      <c r="K15" s="7">
        <v>132285298.78</v>
      </c>
      <c r="L15" s="7">
        <v>233078988.32</v>
      </c>
      <c r="M15" s="7">
        <v>140864492.78</v>
      </c>
    </row>
    <row r="16" spans="1:13" ht="12.75">
      <c r="A16" s="287" t="s">
        <v>128</v>
      </c>
      <c r="B16" s="288"/>
      <c r="C16" s="288"/>
      <c r="D16" s="288"/>
      <c r="E16" s="288"/>
      <c r="F16" s="288"/>
      <c r="G16" s="288"/>
      <c r="H16" s="289"/>
      <c r="I16" s="1">
        <v>120</v>
      </c>
      <c r="J16" s="81">
        <v>285475775.31</v>
      </c>
      <c r="K16" s="81">
        <v>141870298.85</v>
      </c>
      <c r="L16" s="81">
        <v>309909142.65999997</v>
      </c>
      <c r="M16" s="81">
        <v>156725892.01</v>
      </c>
    </row>
    <row r="17" spans="1:13" ht="12.75">
      <c r="A17" s="277" t="s">
        <v>168</v>
      </c>
      <c r="B17" s="278"/>
      <c r="C17" s="278"/>
      <c r="D17" s="278"/>
      <c r="E17" s="278"/>
      <c r="F17" s="278"/>
      <c r="G17" s="278"/>
      <c r="H17" s="279"/>
      <c r="I17" s="1">
        <v>121</v>
      </c>
      <c r="J17" s="7">
        <v>150550508.669921</v>
      </c>
      <c r="K17" s="7">
        <v>74475229.58347069</v>
      </c>
      <c r="L17" s="7">
        <v>158864186.80131537</v>
      </c>
      <c r="M17" s="7">
        <v>86369686.56713772</v>
      </c>
    </row>
    <row r="18" spans="1:13" ht="12.75">
      <c r="A18" s="277" t="s">
        <v>289</v>
      </c>
      <c r="B18" s="278"/>
      <c r="C18" s="278"/>
      <c r="D18" s="278"/>
      <c r="E18" s="278"/>
      <c r="F18" s="278"/>
      <c r="G18" s="278"/>
      <c r="H18" s="279"/>
      <c r="I18" s="1">
        <v>122</v>
      </c>
      <c r="J18" s="7">
        <v>94910707.43007898</v>
      </c>
      <c r="K18" s="7">
        <v>46950998.626529306</v>
      </c>
      <c r="L18" s="7">
        <v>107929768.51868464</v>
      </c>
      <c r="M18" s="7">
        <v>47764418.09286228</v>
      </c>
    </row>
    <row r="19" spans="1:13" ht="12.75">
      <c r="A19" s="277" t="s">
        <v>290</v>
      </c>
      <c r="B19" s="278"/>
      <c r="C19" s="278"/>
      <c r="D19" s="278"/>
      <c r="E19" s="278"/>
      <c r="F19" s="278"/>
      <c r="G19" s="278"/>
      <c r="H19" s="279"/>
      <c r="I19" s="1">
        <v>123</v>
      </c>
      <c r="J19" s="7">
        <v>40014559.21</v>
      </c>
      <c r="K19" s="7">
        <v>20444070.64</v>
      </c>
      <c r="L19" s="7">
        <v>43115187.34</v>
      </c>
      <c r="M19" s="179">
        <v>22591787.35</v>
      </c>
    </row>
    <row r="20" spans="1:13" ht="12.75">
      <c r="A20" s="287" t="s">
        <v>217</v>
      </c>
      <c r="B20" s="288"/>
      <c r="C20" s="288"/>
      <c r="D20" s="288"/>
      <c r="E20" s="288"/>
      <c r="F20" s="288"/>
      <c r="G20" s="288"/>
      <c r="H20" s="289"/>
      <c r="I20" s="1">
        <v>124</v>
      </c>
      <c r="J20" s="82">
        <v>23587388.65</v>
      </c>
      <c r="K20" s="82">
        <v>11599702.87</v>
      </c>
      <c r="L20" s="82">
        <v>19200894.42</v>
      </c>
      <c r="M20" s="82">
        <v>9482886.84</v>
      </c>
    </row>
    <row r="21" spans="1:13" ht="12.75">
      <c r="A21" s="287" t="s">
        <v>218</v>
      </c>
      <c r="B21" s="288"/>
      <c r="C21" s="288"/>
      <c r="D21" s="288"/>
      <c r="E21" s="288"/>
      <c r="F21" s="288"/>
      <c r="G21" s="288"/>
      <c r="H21" s="289"/>
      <c r="I21" s="1">
        <v>125</v>
      </c>
      <c r="J21" s="82">
        <v>16433657.06</v>
      </c>
      <c r="K21" s="82">
        <v>11582311.61</v>
      </c>
      <c r="L21" s="82">
        <v>20542523.4</v>
      </c>
      <c r="M21" s="82">
        <v>11922867.49</v>
      </c>
    </row>
    <row r="22" spans="1:13" ht="12.75">
      <c r="A22" s="287" t="s">
        <v>219</v>
      </c>
      <c r="B22" s="288"/>
      <c r="C22" s="288"/>
      <c r="D22" s="288"/>
      <c r="E22" s="288"/>
      <c r="F22" s="288"/>
      <c r="G22" s="288"/>
      <c r="H22" s="289"/>
      <c r="I22" s="1">
        <v>126</v>
      </c>
      <c r="J22" s="81">
        <v>1014151.77</v>
      </c>
      <c r="K22" s="81">
        <v>1116962.43</v>
      </c>
      <c r="L22" s="81">
        <v>1136021.09</v>
      </c>
      <c r="M22" s="81">
        <v>1160313.05</v>
      </c>
    </row>
    <row r="23" spans="1:13" ht="12.75">
      <c r="A23" s="277" t="s">
        <v>292</v>
      </c>
      <c r="B23" s="278"/>
      <c r="C23" s="278"/>
      <c r="D23" s="278"/>
      <c r="E23" s="278"/>
      <c r="F23" s="278"/>
      <c r="G23" s="278"/>
      <c r="H23" s="279"/>
      <c r="I23" s="1">
        <v>127</v>
      </c>
      <c r="J23" s="7"/>
      <c r="K23" s="7"/>
      <c r="L23" s="7"/>
      <c r="M23" s="7"/>
    </row>
    <row r="24" spans="1:13" ht="12.75">
      <c r="A24" s="277" t="s">
        <v>291</v>
      </c>
      <c r="B24" s="278"/>
      <c r="C24" s="278"/>
      <c r="D24" s="278"/>
      <c r="E24" s="278"/>
      <c r="F24" s="278"/>
      <c r="G24" s="278"/>
      <c r="H24" s="279"/>
      <c r="I24" s="1">
        <v>128</v>
      </c>
      <c r="J24" s="7">
        <v>1014151.77</v>
      </c>
      <c r="K24" s="7">
        <v>1116962.43</v>
      </c>
      <c r="L24" s="7">
        <v>1136021.09</v>
      </c>
      <c r="M24" s="7">
        <v>1160313.05</v>
      </c>
    </row>
    <row r="25" spans="1:13" ht="12.75">
      <c r="A25" s="287" t="s">
        <v>129</v>
      </c>
      <c r="B25" s="288"/>
      <c r="C25" s="288"/>
      <c r="D25" s="288"/>
      <c r="E25" s="288"/>
      <c r="F25" s="288"/>
      <c r="G25" s="288"/>
      <c r="H25" s="289"/>
      <c r="I25" s="1">
        <v>129</v>
      </c>
      <c r="J25" s="82"/>
      <c r="K25" s="82"/>
      <c r="L25" s="82"/>
      <c r="M25" s="82"/>
    </row>
    <row r="26" spans="1:13" ht="12.75">
      <c r="A26" s="287" t="s">
        <v>130</v>
      </c>
      <c r="B26" s="288"/>
      <c r="C26" s="288"/>
      <c r="D26" s="288"/>
      <c r="E26" s="288"/>
      <c r="F26" s="288"/>
      <c r="G26" s="288"/>
      <c r="H26" s="289"/>
      <c r="I26" s="1">
        <v>130</v>
      </c>
      <c r="J26" s="82">
        <v>1312461.8</v>
      </c>
      <c r="K26" s="82">
        <v>1055727.55</v>
      </c>
      <c r="L26" s="82">
        <v>1533785.04</v>
      </c>
      <c r="M26" s="82">
        <v>671442.94</v>
      </c>
    </row>
    <row r="27" spans="1:13" ht="12.75">
      <c r="A27" s="287" t="s">
        <v>131</v>
      </c>
      <c r="B27" s="288"/>
      <c r="C27" s="288"/>
      <c r="D27" s="288"/>
      <c r="E27" s="288"/>
      <c r="F27" s="288"/>
      <c r="G27" s="288"/>
      <c r="H27" s="289"/>
      <c r="I27" s="1">
        <v>131</v>
      </c>
      <c r="J27" s="81">
        <v>3253776.53</v>
      </c>
      <c r="K27" s="81">
        <v>2865674.0300000003</v>
      </c>
      <c r="L27" s="81">
        <v>1211890.94</v>
      </c>
      <c r="M27" s="81">
        <v>553670.19</v>
      </c>
    </row>
    <row r="28" spans="1:13" ht="13.5" customHeight="1">
      <c r="A28" s="287" t="s">
        <v>220</v>
      </c>
      <c r="B28" s="288"/>
      <c r="C28" s="288"/>
      <c r="D28" s="288"/>
      <c r="E28" s="288"/>
      <c r="F28" s="288"/>
      <c r="G28" s="288"/>
      <c r="H28" s="289"/>
      <c r="I28" s="1">
        <v>132</v>
      </c>
      <c r="J28" s="82">
        <v>201243.11</v>
      </c>
      <c r="K28" s="82">
        <v>146325.65</v>
      </c>
      <c r="L28" s="82">
        <v>92151.63</v>
      </c>
      <c r="M28" s="82">
        <v>27520.1</v>
      </c>
    </row>
    <row r="29" spans="1:13" ht="25.5" customHeight="1">
      <c r="A29" s="287" t="s">
        <v>221</v>
      </c>
      <c r="B29" s="288"/>
      <c r="C29" s="288"/>
      <c r="D29" s="288"/>
      <c r="E29" s="288"/>
      <c r="F29" s="288"/>
      <c r="G29" s="288"/>
      <c r="H29" s="289"/>
      <c r="I29" s="1">
        <v>133</v>
      </c>
      <c r="J29" s="7">
        <v>1216728.63</v>
      </c>
      <c r="K29" s="7">
        <v>931826.33</v>
      </c>
      <c r="L29" s="7">
        <v>1119739.31</v>
      </c>
      <c r="M29" s="7">
        <v>526150.09</v>
      </c>
    </row>
    <row r="30" spans="1:13" ht="12.75">
      <c r="A30" s="287" t="s">
        <v>222</v>
      </c>
      <c r="B30" s="288"/>
      <c r="C30" s="288"/>
      <c r="D30" s="288"/>
      <c r="E30" s="288"/>
      <c r="F30" s="288"/>
      <c r="G30" s="288"/>
      <c r="H30" s="289"/>
      <c r="I30" s="1">
        <v>134</v>
      </c>
      <c r="J30" s="82"/>
      <c r="K30" s="7"/>
      <c r="L30" s="82"/>
      <c r="M30" s="7"/>
    </row>
    <row r="31" spans="1:13" ht="12.75">
      <c r="A31" s="287" t="s">
        <v>223</v>
      </c>
      <c r="B31" s="288"/>
      <c r="C31" s="288"/>
      <c r="D31" s="288"/>
      <c r="E31" s="288"/>
      <c r="F31" s="288"/>
      <c r="G31" s="288"/>
      <c r="H31" s="289"/>
      <c r="I31" s="1">
        <v>135</v>
      </c>
      <c r="J31" s="82"/>
      <c r="K31" s="7"/>
      <c r="L31" s="82"/>
      <c r="M31" s="7"/>
    </row>
    <row r="32" spans="1:13" ht="12.75">
      <c r="A32" s="287" t="s">
        <v>132</v>
      </c>
      <c r="B32" s="288"/>
      <c r="C32" s="288"/>
      <c r="D32" s="288"/>
      <c r="E32" s="288"/>
      <c r="F32" s="288"/>
      <c r="G32" s="288"/>
      <c r="H32" s="289"/>
      <c r="I32" s="1">
        <v>136</v>
      </c>
      <c r="J32" s="7">
        <v>1835804.79</v>
      </c>
      <c r="K32" s="7">
        <v>1787522.05</v>
      </c>
      <c r="L32" s="7">
        <v>0</v>
      </c>
      <c r="M32" s="7">
        <v>0</v>
      </c>
    </row>
    <row r="33" spans="1:13" ht="12.75">
      <c r="A33" s="287" t="s">
        <v>224</v>
      </c>
      <c r="B33" s="288"/>
      <c r="C33" s="288"/>
      <c r="D33" s="288"/>
      <c r="E33" s="288"/>
      <c r="F33" s="288"/>
      <c r="G33" s="288"/>
      <c r="H33" s="289"/>
      <c r="I33" s="1">
        <v>137</v>
      </c>
      <c r="J33" s="81">
        <v>1013172.69</v>
      </c>
      <c r="K33" s="81">
        <v>3634.87</v>
      </c>
      <c r="L33" s="81">
        <v>5202992.920000001</v>
      </c>
      <c r="M33" s="81">
        <v>1504547.32</v>
      </c>
    </row>
    <row r="34" spans="1:13" ht="12.75">
      <c r="A34" s="287" t="s">
        <v>225</v>
      </c>
      <c r="B34" s="288"/>
      <c r="C34" s="288"/>
      <c r="D34" s="288"/>
      <c r="E34" s="288"/>
      <c r="F34" s="288"/>
      <c r="G34" s="288"/>
      <c r="H34" s="289"/>
      <c r="I34" s="1">
        <v>138</v>
      </c>
      <c r="J34" s="82"/>
      <c r="K34" s="82"/>
      <c r="L34" s="82"/>
      <c r="M34" s="82"/>
    </row>
    <row r="35" spans="1:13" ht="25.5" customHeight="1">
      <c r="A35" s="287" t="s">
        <v>226</v>
      </c>
      <c r="B35" s="288"/>
      <c r="C35" s="288"/>
      <c r="D35" s="288"/>
      <c r="E35" s="288"/>
      <c r="F35" s="288"/>
      <c r="G35" s="288"/>
      <c r="H35" s="289"/>
      <c r="I35" s="1">
        <v>139</v>
      </c>
      <c r="J35" s="7">
        <v>1013172.69</v>
      </c>
      <c r="K35" s="7">
        <v>3634.87</v>
      </c>
      <c r="L35" s="7">
        <v>4875278.930000001</v>
      </c>
      <c r="M35" s="7">
        <v>1189802.01</v>
      </c>
    </row>
    <row r="36" spans="1:13" ht="12.75">
      <c r="A36" s="287" t="s">
        <v>227</v>
      </c>
      <c r="B36" s="288"/>
      <c r="C36" s="288"/>
      <c r="D36" s="288"/>
      <c r="E36" s="288"/>
      <c r="F36" s="288"/>
      <c r="G36" s="288"/>
      <c r="H36" s="289"/>
      <c r="I36" s="1">
        <v>140</v>
      </c>
      <c r="J36" s="82"/>
      <c r="K36" s="82"/>
      <c r="L36" s="82"/>
      <c r="M36" s="82"/>
    </row>
    <row r="37" spans="1:13" ht="12.75">
      <c r="A37" s="287" t="s">
        <v>133</v>
      </c>
      <c r="B37" s="288"/>
      <c r="C37" s="288"/>
      <c r="D37" s="288"/>
      <c r="E37" s="288"/>
      <c r="F37" s="288"/>
      <c r="G37" s="288"/>
      <c r="H37" s="289"/>
      <c r="I37" s="1">
        <v>141</v>
      </c>
      <c r="J37" s="82"/>
      <c r="K37" s="82"/>
      <c r="L37" s="7">
        <v>327713.99</v>
      </c>
      <c r="M37" s="7">
        <v>314745.31</v>
      </c>
    </row>
    <row r="38" spans="1:13" ht="12.75">
      <c r="A38" s="287" t="s">
        <v>169</v>
      </c>
      <c r="B38" s="288"/>
      <c r="C38" s="288"/>
      <c r="D38" s="288"/>
      <c r="E38" s="288"/>
      <c r="F38" s="288"/>
      <c r="G38" s="288"/>
      <c r="H38" s="289"/>
      <c r="I38" s="1">
        <v>142</v>
      </c>
      <c r="J38" s="82"/>
      <c r="K38" s="82"/>
      <c r="L38" s="82"/>
      <c r="M38" s="82"/>
    </row>
    <row r="39" spans="1:13" ht="12.75">
      <c r="A39" s="287" t="s">
        <v>170</v>
      </c>
      <c r="B39" s="288"/>
      <c r="C39" s="288"/>
      <c r="D39" s="288"/>
      <c r="E39" s="288"/>
      <c r="F39" s="288"/>
      <c r="G39" s="288"/>
      <c r="H39" s="289"/>
      <c r="I39" s="1">
        <v>143</v>
      </c>
      <c r="J39" s="82"/>
      <c r="K39" s="82"/>
      <c r="L39" s="82"/>
      <c r="M39" s="82"/>
    </row>
    <row r="40" spans="1:13" ht="12.75">
      <c r="A40" s="287" t="s">
        <v>134</v>
      </c>
      <c r="B40" s="288"/>
      <c r="C40" s="288"/>
      <c r="D40" s="288"/>
      <c r="E40" s="288"/>
      <c r="F40" s="288"/>
      <c r="G40" s="288"/>
      <c r="H40" s="289"/>
      <c r="I40" s="1">
        <v>144</v>
      </c>
      <c r="J40" s="82"/>
      <c r="K40" s="82"/>
      <c r="L40" s="82"/>
      <c r="M40" s="82"/>
    </row>
    <row r="41" spans="1:13" ht="12.75">
      <c r="A41" s="287" t="s">
        <v>135</v>
      </c>
      <c r="B41" s="288"/>
      <c r="C41" s="288"/>
      <c r="D41" s="288"/>
      <c r="E41" s="288"/>
      <c r="F41" s="288"/>
      <c r="G41" s="288"/>
      <c r="H41" s="289"/>
      <c r="I41" s="1">
        <v>145</v>
      </c>
      <c r="J41" s="82"/>
      <c r="K41" s="82"/>
      <c r="L41" s="82"/>
      <c r="M41" s="82"/>
    </row>
    <row r="42" spans="1:13" ht="12.75">
      <c r="A42" s="287" t="s">
        <v>136</v>
      </c>
      <c r="B42" s="288"/>
      <c r="C42" s="288"/>
      <c r="D42" s="288"/>
      <c r="E42" s="288"/>
      <c r="F42" s="288"/>
      <c r="G42" s="288"/>
      <c r="H42" s="289"/>
      <c r="I42" s="1">
        <v>146</v>
      </c>
      <c r="J42" s="81">
        <v>729728209.8599999</v>
      </c>
      <c r="K42" s="81">
        <v>400974133.34999996</v>
      </c>
      <c r="L42" s="81">
        <f>L7+L27+L38+L40</f>
        <v>713861159.1700001</v>
      </c>
      <c r="M42" s="81">
        <f>M7+M27+M38+M40</f>
        <v>349823168.09999996</v>
      </c>
    </row>
    <row r="43" spans="1:13" ht="12.75">
      <c r="A43" s="287" t="s">
        <v>137</v>
      </c>
      <c r="B43" s="288"/>
      <c r="C43" s="288"/>
      <c r="D43" s="288"/>
      <c r="E43" s="288"/>
      <c r="F43" s="288"/>
      <c r="G43" s="288"/>
      <c r="H43" s="289"/>
      <c r="I43" s="1">
        <v>147</v>
      </c>
      <c r="J43" s="81">
        <v>678988819.1999999</v>
      </c>
      <c r="K43" s="81">
        <v>376526749.2800001</v>
      </c>
      <c r="L43" s="81">
        <f>L10+L33+L39+L41</f>
        <v>666479431.1799998</v>
      </c>
      <c r="M43" s="81">
        <f>M10+M33+M39+M41</f>
        <v>328037813.89</v>
      </c>
    </row>
    <row r="44" spans="1:13" ht="12.75">
      <c r="A44" s="287" t="s">
        <v>138</v>
      </c>
      <c r="B44" s="288"/>
      <c r="C44" s="288"/>
      <c r="D44" s="288"/>
      <c r="E44" s="288"/>
      <c r="F44" s="288"/>
      <c r="G44" s="288"/>
      <c r="H44" s="289"/>
      <c r="I44" s="1">
        <v>148</v>
      </c>
      <c r="J44" s="81">
        <v>50739390.65999997</v>
      </c>
      <c r="K44" s="81">
        <v>24447384.069999874</v>
      </c>
      <c r="L44" s="81">
        <f>L42-L43</f>
        <v>47381727.99000025</v>
      </c>
      <c r="M44" s="81">
        <f>M42-M43</f>
        <v>21785354.20999998</v>
      </c>
    </row>
    <row r="45" spans="1:13" ht="12.75">
      <c r="A45" s="296" t="s">
        <v>139</v>
      </c>
      <c r="B45" s="297"/>
      <c r="C45" s="297"/>
      <c r="D45" s="297"/>
      <c r="E45" s="297"/>
      <c r="F45" s="297"/>
      <c r="G45" s="297"/>
      <c r="H45" s="298"/>
      <c r="I45" s="1">
        <v>149</v>
      </c>
      <c r="J45" s="31">
        <v>50739391</v>
      </c>
      <c r="K45" s="31">
        <v>24447384</v>
      </c>
      <c r="L45" s="31">
        <f>IF(L42&gt;L43,L42-L43,0)</f>
        <v>47381727.99000025</v>
      </c>
      <c r="M45" s="31">
        <f>IF(M42&gt;M43,M42-M43,0)</f>
        <v>21785354.20999998</v>
      </c>
    </row>
    <row r="46" spans="1:13" ht="12.75">
      <c r="A46" s="296" t="s">
        <v>140</v>
      </c>
      <c r="B46" s="297"/>
      <c r="C46" s="297"/>
      <c r="D46" s="297"/>
      <c r="E46" s="297"/>
      <c r="F46" s="297"/>
      <c r="G46" s="297"/>
      <c r="H46" s="298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7" t="s">
        <v>141</v>
      </c>
      <c r="B47" s="288"/>
      <c r="C47" s="288"/>
      <c r="D47" s="288"/>
      <c r="E47" s="288"/>
      <c r="F47" s="288"/>
      <c r="G47" s="288"/>
      <c r="H47" s="289"/>
      <c r="I47" s="1">
        <v>151</v>
      </c>
      <c r="J47" s="7">
        <v>1629205</v>
      </c>
      <c r="K47" s="7">
        <v>1629205</v>
      </c>
      <c r="L47" s="7">
        <v>11076426.55</v>
      </c>
      <c r="M47" s="7">
        <v>5094554.000000001</v>
      </c>
    </row>
    <row r="48" spans="1:18" ht="12.75">
      <c r="A48" s="287" t="s">
        <v>142</v>
      </c>
      <c r="B48" s="288"/>
      <c r="C48" s="288"/>
      <c r="D48" s="288"/>
      <c r="E48" s="288"/>
      <c r="F48" s="288"/>
      <c r="G48" s="288"/>
      <c r="H48" s="289"/>
      <c r="I48" s="1">
        <v>152</v>
      </c>
      <c r="J48" s="81">
        <v>49110186</v>
      </c>
      <c r="K48" s="81">
        <v>22818179</v>
      </c>
      <c r="L48" s="81">
        <f>L44-L47</f>
        <v>36305301.44000025</v>
      </c>
      <c r="M48" s="81">
        <f>M44-M47</f>
        <v>16690800.209999979</v>
      </c>
      <c r="R48" s="159"/>
    </row>
    <row r="49" spans="1:13" ht="12.75">
      <c r="A49" s="296" t="s">
        <v>143</v>
      </c>
      <c r="B49" s="297"/>
      <c r="C49" s="297"/>
      <c r="D49" s="297"/>
      <c r="E49" s="297"/>
      <c r="F49" s="297"/>
      <c r="G49" s="297"/>
      <c r="H49" s="298"/>
      <c r="I49" s="1">
        <v>153</v>
      </c>
      <c r="J49" s="31">
        <v>49110186</v>
      </c>
      <c r="K49" s="31">
        <v>22818179</v>
      </c>
      <c r="L49" s="31">
        <f>IF(L48&gt;0,L48,0)</f>
        <v>36305301.44000025</v>
      </c>
      <c r="M49" s="31">
        <f>IF(M48&gt;0,M48,0)</f>
        <v>16690800.209999979</v>
      </c>
    </row>
    <row r="50" spans="1:13" ht="12.75">
      <c r="A50" s="321" t="s">
        <v>144</v>
      </c>
      <c r="B50" s="322"/>
      <c r="C50" s="322"/>
      <c r="D50" s="322"/>
      <c r="E50" s="322"/>
      <c r="F50" s="322"/>
      <c r="G50" s="322"/>
      <c r="H50" s="323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93" t="s">
        <v>179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20"/>
    </row>
    <row r="52" spans="1:13" ht="12.75" customHeight="1">
      <c r="A52" s="284" t="s">
        <v>171</v>
      </c>
      <c r="B52" s="285"/>
      <c r="C52" s="285"/>
      <c r="D52" s="285"/>
      <c r="E52" s="285"/>
      <c r="F52" s="285"/>
      <c r="G52" s="285"/>
      <c r="H52" s="285"/>
      <c r="I52" s="76"/>
      <c r="J52" s="76"/>
      <c r="K52" s="76"/>
      <c r="L52" s="76"/>
      <c r="M52" s="125"/>
    </row>
    <row r="53" spans="1:13" ht="12.75">
      <c r="A53" s="317" t="s">
        <v>172</v>
      </c>
      <c r="B53" s="318"/>
      <c r="C53" s="318"/>
      <c r="D53" s="318"/>
      <c r="E53" s="318"/>
      <c r="F53" s="318"/>
      <c r="G53" s="318"/>
      <c r="H53" s="319"/>
      <c r="I53" s="1">
        <v>155</v>
      </c>
      <c r="J53" s="7"/>
      <c r="K53" s="7"/>
      <c r="L53" s="7"/>
      <c r="M53" s="7"/>
    </row>
    <row r="54" spans="1:13" ht="12.75">
      <c r="A54" s="317" t="s">
        <v>173</v>
      </c>
      <c r="B54" s="318"/>
      <c r="C54" s="318"/>
      <c r="D54" s="318"/>
      <c r="E54" s="318"/>
      <c r="F54" s="318"/>
      <c r="G54" s="318"/>
      <c r="H54" s="319"/>
      <c r="I54" s="1">
        <v>156</v>
      </c>
      <c r="J54" s="8"/>
      <c r="K54" s="8"/>
      <c r="L54" s="8"/>
      <c r="M54" s="8"/>
    </row>
    <row r="55" spans="1:13" ht="12.75" customHeight="1">
      <c r="A55" s="293" t="s">
        <v>174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20"/>
    </row>
    <row r="56" spans="1:13" ht="12.75">
      <c r="A56" s="284" t="s">
        <v>175</v>
      </c>
      <c r="B56" s="285"/>
      <c r="C56" s="285"/>
      <c r="D56" s="285"/>
      <c r="E56" s="285"/>
      <c r="F56" s="285"/>
      <c r="G56" s="285"/>
      <c r="H56" s="286"/>
      <c r="I56" s="77">
        <v>157</v>
      </c>
      <c r="J56" s="6">
        <v>49110186</v>
      </c>
      <c r="K56" s="6">
        <v>22818179</v>
      </c>
      <c r="L56" s="6">
        <f>+L48</f>
        <v>36305301.44000025</v>
      </c>
      <c r="M56" s="6">
        <f>+M48</f>
        <v>16690800.209999979</v>
      </c>
    </row>
    <row r="57" spans="1:13" ht="12.75">
      <c r="A57" s="287" t="s">
        <v>176</v>
      </c>
      <c r="B57" s="288"/>
      <c r="C57" s="288"/>
      <c r="D57" s="288"/>
      <c r="E57" s="288"/>
      <c r="F57" s="288"/>
      <c r="G57" s="288"/>
      <c r="H57" s="289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7" t="s">
        <v>177</v>
      </c>
      <c r="B58" s="288"/>
      <c r="C58" s="288"/>
      <c r="D58" s="288"/>
      <c r="E58" s="288"/>
      <c r="F58" s="288"/>
      <c r="G58" s="288"/>
      <c r="H58" s="289"/>
      <c r="I58" s="1">
        <v>159</v>
      </c>
      <c r="J58" s="7"/>
      <c r="K58" s="7"/>
      <c r="L58" s="7"/>
      <c r="M58" s="7"/>
    </row>
    <row r="59" spans="1:13" ht="15" customHeight="1">
      <c r="A59" s="324" t="s">
        <v>189</v>
      </c>
      <c r="B59" s="325"/>
      <c r="C59" s="325"/>
      <c r="D59" s="325"/>
      <c r="E59" s="325"/>
      <c r="F59" s="325"/>
      <c r="G59" s="325"/>
      <c r="H59" s="326"/>
      <c r="I59" s="1">
        <v>160</v>
      </c>
      <c r="J59" s="7"/>
      <c r="K59" s="7"/>
      <c r="L59" s="7"/>
      <c r="M59" s="7"/>
    </row>
    <row r="60" spans="1:13" ht="16.5" customHeight="1">
      <c r="A60" s="324" t="s">
        <v>184</v>
      </c>
      <c r="B60" s="325"/>
      <c r="C60" s="325"/>
      <c r="D60" s="325"/>
      <c r="E60" s="325"/>
      <c r="F60" s="325"/>
      <c r="G60" s="325"/>
      <c r="H60" s="326"/>
      <c r="I60" s="3">
        <v>161</v>
      </c>
      <c r="J60" s="78"/>
      <c r="K60" s="78"/>
      <c r="L60" s="78"/>
      <c r="M60" s="78"/>
    </row>
    <row r="61" spans="1:13" ht="17.25" customHeight="1">
      <c r="A61" s="324" t="s">
        <v>185</v>
      </c>
      <c r="B61" s="325"/>
      <c r="C61" s="325"/>
      <c r="D61" s="325"/>
      <c r="E61" s="325"/>
      <c r="F61" s="325"/>
      <c r="G61" s="325"/>
      <c r="H61" s="326"/>
      <c r="I61" s="3">
        <v>162</v>
      </c>
      <c r="J61" s="78"/>
      <c r="K61" s="78"/>
      <c r="L61" s="78"/>
      <c r="M61" s="78"/>
    </row>
    <row r="62" spans="1:13" ht="12.75">
      <c r="A62" s="287" t="s">
        <v>188</v>
      </c>
      <c r="B62" s="288"/>
      <c r="C62" s="288"/>
      <c r="D62" s="288"/>
      <c r="E62" s="288"/>
      <c r="F62" s="288"/>
      <c r="G62" s="288"/>
      <c r="H62" s="289"/>
      <c r="I62" s="1">
        <v>163</v>
      </c>
      <c r="J62" s="7"/>
      <c r="K62" s="7"/>
      <c r="L62" s="7"/>
      <c r="M62" s="7"/>
    </row>
    <row r="63" spans="1:13" ht="12.75">
      <c r="A63" s="287" t="s">
        <v>186</v>
      </c>
      <c r="B63" s="288"/>
      <c r="C63" s="288"/>
      <c r="D63" s="288"/>
      <c r="E63" s="288"/>
      <c r="F63" s="288"/>
      <c r="G63" s="288"/>
      <c r="H63" s="289"/>
      <c r="I63" s="1">
        <v>164</v>
      </c>
      <c r="J63" s="7"/>
      <c r="K63" s="7"/>
      <c r="L63" s="7"/>
      <c r="M63" s="7"/>
    </row>
    <row r="64" spans="1:13" ht="12.75">
      <c r="A64" s="287" t="s">
        <v>187</v>
      </c>
      <c r="B64" s="288"/>
      <c r="C64" s="288"/>
      <c r="D64" s="288"/>
      <c r="E64" s="288"/>
      <c r="F64" s="288"/>
      <c r="G64" s="288"/>
      <c r="H64" s="289"/>
      <c r="I64" s="1">
        <v>165</v>
      </c>
      <c r="J64" s="7"/>
      <c r="K64" s="7"/>
      <c r="L64" s="7"/>
      <c r="M64" s="7"/>
    </row>
    <row r="65" spans="1:13" ht="12.75">
      <c r="A65" s="287" t="s">
        <v>183</v>
      </c>
      <c r="B65" s="288"/>
      <c r="C65" s="288"/>
      <c r="D65" s="288"/>
      <c r="E65" s="288"/>
      <c r="F65" s="288"/>
      <c r="G65" s="288"/>
      <c r="H65" s="289"/>
      <c r="I65" s="1">
        <v>166</v>
      </c>
      <c r="J65" s="7"/>
      <c r="K65" s="7"/>
      <c r="L65" s="7"/>
      <c r="M65" s="7"/>
    </row>
    <row r="66" spans="1:13" ht="12.75">
      <c r="A66" s="287" t="s">
        <v>182</v>
      </c>
      <c r="B66" s="288"/>
      <c r="C66" s="288"/>
      <c r="D66" s="288"/>
      <c r="E66" s="288"/>
      <c r="F66" s="288"/>
      <c r="G66" s="288"/>
      <c r="H66" s="289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7" t="s">
        <v>181</v>
      </c>
      <c r="B67" s="288"/>
      <c r="C67" s="288"/>
      <c r="D67" s="288"/>
      <c r="E67" s="288"/>
      <c r="F67" s="288"/>
      <c r="G67" s="288"/>
      <c r="H67" s="289"/>
      <c r="I67" s="1">
        <v>168</v>
      </c>
      <c r="J67" s="37">
        <v>49110186</v>
      </c>
      <c r="K67" s="37">
        <v>22818179</v>
      </c>
      <c r="L67" s="37">
        <f>L56</f>
        <v>36305301.44000025</v>
      </c>
      <c r="M67" s="37">
        <f>M56</f>
        <v>16690800.209999979</v>
      </c>
    </row>
    <row r="68" spans="1:13" ht="12.75" customHeight="1">
      <c r="A68" s="333" t="s">
        <v>180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5"/>
    </row>
    <row r="69" spans="1:13" ht="12.75" customHeight="1">
      <c r="A69" s="324" t="s">
        <v>178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6"/>
    </row>
    <row r="70" spans="1:13" ht="12.75">
      <c r="A70" s="317" t="s">
        <v>172</v>
      </c>
      <c r="B70" s="318"/>
      <c r="C70" s="318"/>
      <c r="D70" s="318"/>
      <c r="E70" s="318"/>
      <c r="F70" s="318"/>
      <c r="G70" s="318"/>
      <c r="H70" s="319"/>
      <c r="I70" s="1">
        <v>169</v>
      </c>
      <c r="J70" s="7"/>
      <c r="K70" s="7"/>
      <c r="L70" s="7"/>
      <c r="M70" s="7"/>
    </row>
    <row r="71" spans="1:13" ht="12.75">
      <c r="A71" s="330" t="s">
        <v>173</v>
      </c>
      <c r="B71" s="331"/>
      <c r="C71" s="331"/>
      <c r="D71" s="331"/>
      <c r="E71" s="331"/>
      <c r="F71" s="331"/>
      <c r="G71" s="331"/>
      <c r="H71" s="332"/>
      <c r="I71" s="4">
        <v>170</v>
      </c>
      <c r="J71" s="8"/>
      <c r="K71" s="8"/>
      <c r="L71" s="8"/>
      <c r="M71" s="8"/>
    </row>
    <row r="72" spans="10:13" ht="12.75">
      <c r="J72" s="169"/>
      <c r="K72" s="169"/>
      <c r="L72" s="169"/>
      <c r="M72" s="169"/>
    </row>
    <row r="73" spans="10:13" ht="12.75">
      <c r="J73" s="159"/>
      <c r="K73" s="159"/>
      <c r="L73" s="159"/>
      <c r="M73" s="159"/>
    </row>
    <row r="74" spans="10:13" ht="12.75">
      <c r="J74" s="159"/>
      <c r="K74" s="159"/>
      <c r="L74" s="159"/>
      <c r="M74" s="159"/>
    </row>
    <row r="75" ht="12.75">
      <c r="J75" s="159"/>
    </row>
    <row r="76" ht="12.75">
      <c r="J76" s="159"/>
    </row>
  </sheetData>
  <sheetProtection/>
  <mergeCells count="73"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70:L71 J56:J67 K58:L65 K66:M67 K57:M57 J53:L54 K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L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11.7109375" style="30" bestFit="1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9" t="s">
        <v>145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 customHeight="1">
      <c r="A2" s="340" t="s">
        <v>323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2.75">
      <c r="A3" s="336" t="s">
        <v>204</v>
      </c>
      <c r="B3" s="337"/>
      <c r="C3" s="337"/>
      <c r="D3" s="337"/>
      <c r="E3" s="337"/>
      <c r="F3" s="337"/>
      <c r="G3" s="337"/>
      <c r="H3" s="337"/>
      <c r="I3" s="337"/>
      <c r="J3" s="337"/>
      <c r="K3" s="338"/>
    </row>
    <row r="4" spans="1:11" ht="24">
      <c r="A4" s="342" t="s">
        <v>116</v>
      </c>
      <c r="B4" s="342"/>
      <c r="C4" s="342"/>
      <c r="D4" s="342"/>
      <c r="E4" s="342"/>
      <c r="F4" s="342"/>
      <c r="G4" s="342"/>
      <c r="H4" s="342"/>
      <c r="I4" s="41" t="s">
        <v>117</v>
      </c>
      <c r="J4" s="42" t="s">
        <v>118</v>
      </c>
      <c r="K4" s="190" t="s">
        <v>119</v>
      </c>
    </row>
    <row r="5" spans="1:11" ht="12.75">
      <c r="A5" s="343">
        <v>1</v>
      </c>
      <c r="B5" s="343"/>
      <c r="C5" s="343"/>
      <c r="D5" s="343"/>
      <c r="E5" s="343"/>
      <c r="F5" s="343"/>
      <c r="G5" s="343"/>
      <c r="H5" s="343"/>
      <c r="I5" s="43">
        <v>2</v>
      </c>
      <c r="J5" s="44" t="s">
        <v>3</v>
      </c>
      <c r="K5" s="44" t="s">
        <v>4</v>
      </c>
    </row>
    <row r="6" spans="1:11" ht="12.75">
      <c r="A6" s="293" t="s">
        <v>146</v>
      </c>
      <c r="B6" s="304"/>
      <c r="C6" s="304"/>
      <c r="D6" s="304"/>
      <c r="E6" s="304"/>
      <c r="F6" s="304"/>
      <c r="G6" s="304"/>
      <c r="H6" s="304"/>
      <c r="I6" s="344"/>
      <c r="J6" s="344"/>
      <c r="K6" s="345"/>
    </row>
    <row r="7" spans="1:12" ht="12.75">
      <c r="A7" s="277" t="s">
        <v>228</v>
      </c>
      <c r="B7" s="278"/>
      <c r="C7" s="278"/>
      <c r="D7" s="278"/>
      <c r="E7" s="278"/>
      <c r="F7" s="278"/>
      <c r="G7" s="278"/>
      <c r="H7" s="278"/>
      <c r="I7" s="1">
        <v>1</v>
      </c>
      <c r="J7" s="7">
        <v>50739390.660000004</v>
      </c>
      <c r="K7" s="7">
        <v>47381727.989999905</v>
      </c>
      <c r="L7" s="159"/>
    </row>
    <row r="8" spans="1:12" ht="12.75">
      <c r="A8" s="277" t="s">
        <v>147</v>
      </c>
      <c r="B8" s="278"/>
      <c r="C8" s="278"/>
      <c r="D8" s="278"/>
      <c r="E8" s="278"/>
      <c r="F8" s="278"/>
      <c r="G8" s="278"/>
      <c r="H8" s="278"/>
      <c r="I8" s="1">
        <v>2</v>
      </c>
      <c r="J8" s="7">
        <v>23587388.65</v>
      </c>
      <c r="K8" s="7">
        <v>19200894.42</v>
      </c>
      <c r="L8" s="159"/>
    </row>
    <row r="9" spans="1:11" ht="12.75">
      <c r="A9" s="277" t="s">
        <v>229</v>
      </c>
      <c r="B9" s="278"/>
      <c r="C9" s="278"/>
      <c r="D9" s="278"/>
      <c r="E9" s="278"/>
      <c r="F9" s="278"/>
      <c r="G9" s="278"/>
      <c r="H9" s="278"/>
      <c r="I9" s="1">
        <v>3</v>
      </c>
      <c r="J9" s="7">
        <v>97403516.92999998</v>
      </c>
      <c r="K9" s="7"/>
    </row>
    <row r="10" spans="1:11" ht="12.75">
      <c r="A10" s="277" t="s">
        <v>230</v>
      </c>
      <c r="B10" s="278"/>
      <c r="C10" s="278"/>
      <c r="D10" s="278"/>
      <c r="E10" s="278"/>
      <c r="F10" s="278"/>
      <c r="G10" s="278"/>
      <c r="H10" s="278"/>
      <c r="I10" s="1">
        <v>4</v>
      </c>
      <c r="J10" s="7"/>
      <c r="K10" s="7"/>
    </row>
    <row r="11" spans="1:11" ht="12.75">
      <c r="A11" s="277" t="s">
        <v>231</v>
      </c>
      <c r="B11" s="278"/>
      <c r="C11" s="278"/>
      <c r="D11" s="278"/>
      <c r="E11" s="278"/>
      <c r="F11" s="278"/>
      <c r="G11" s="278"/>
      <c r="H11" s="278"/>
      <c r="I11" s="1">
        <v>5</v>
      </c>
      <c r="J11" s="7"/>
      <c r="K11" s="7"/>
    </row>
    <row r="12" spans="1:11" ht="12.75">
      <c r="A12" s="277" t="s">
        <v>232</v>
      </c>
      <c r="B12" s="278"/>
      <c r="C12" s="278"/>
      <c r="D12" s="278"/>
      <c r="E12" s="278"/>
      <c r="F12" s="278"/>
      <c r="G12" s="278"/>
      <c r="H12" s="278"/>
      <c r="I12" s="1">
        <v>6</v>
      </c>
      <c r="J12" s="7">
        <v>2570968.93735645</v>
      </c>
      <c r="K12" s="7">
        <v>1299067.7235463038</v>
      </c>
    </row>
    <row r="13" spans="1:11" ht="12.75">
      <c r="A13" s="287" t="s">
        <v>233</v>
      </c>
      <c r="B13" s="288"/>
      <c r="C13" s="288"/>
      <c r="D13" s="288"/>
      <c r="E13" s="288"/>
      <c r="F13" s="288"/>
      <c r="G13" s="288"/>
      <c r="H13" s="288"/>
      <c r="I13" s="1">
        <v>7</v>
      </c>
      <c r="J13" s="81">
        <f>SUM(J7:J12)</f>
        <v>174301265.17735642</v>
      </c>
      <c r="K13" s="81">
        <f>SUM(K7:K12)</f>
        <v>67881690.1335462</v>
      </c>
    </row>
    <row r="14" spans="1:11" ht="12.75">
      <c r="A14" s="277" t="s">
        <v>234</v>
      </c>
      <c r="B14" s="278"/>
      <c r="C14" s="278"/>
      <c r="D14" s="278"/>
      <c r="E14" s="278"/>
      <c r="F14" s="278"/>
      <c r="G14" s="278"/>
      <c r="H14" s="278"/>
      <c r="I14" s="1">
        <v>8</v>
      </c>
      <c r="J14" s="7"/>
      <c r="K14" s="7">
        <v>46733112.2</v>
      </c>
    </row>
    <row r="15" spans="1:11" ht="12.75">
      <c r="A15" s="277" t="s">
        <v>235</v>
      </c>
      <c r="B15" s="278"/>
      <c r="C15" s="278"/>
      <c r="D15" s="278"/>
      <c r="E15" s="278"/>
      <c r="F15" s="278"/>
      <c r="G15" s="278"/>
      <c r="H15" s="278"/>
      <c r="I15" s="1">
        <v>9</v>
      </c>
      <c r="J15" s="7">
        <v>88363477.22</v>
      </c>
      <c r="K15" s="7">
        <v>21170752.8905976</v>
      </c>
    </row>
    <row r="16" spans="1:11" ht="12.75">
      <c r="A16" s="277" t="s">
        <v>236</v>
      </c>
      <c r="B16" s="278"/>
      <c r="C16" s="278"/>
      <c r="D16" s="278"/>
      <c r="E16" s="278"/>
      <c r="F16" s="278"/>
      <c r="G16" s="278"/>
      <c r="H16" s="278"/>
      <c r="I16" s="1">
        <v>10</v>
      </c>
      <c r="J16" s="7">
        <v>51515542.86</v>
      </c>
      <c r="K16" s="7">
        <v>56744499.77</v>
      </c>
    </row>
    <row r="17" spans="1:11" ht="12.75">
      <c r="A17" s="277" t="s">
        <v>237</v>
      </c>
      <c r="B17" s="278"/>
      <c r="C17" s="278"/>
      <c r="D17" s="278"/>
      <c r="E17" s="278"/>
      <c r="F17" s="278"/>
      <c r="G17" s="278"/>
      <c r="H17" s="278"/>
      <c r="I17" s="1">
        <v>11</v>
      </c>
      <c r="J17" s="7"/>
      <c r="K17" s="7"/>
    </row>
    <row r="18" spans="1:11" ht="12.75">
      <c r="A18" s="287" t="s">
        <v>238</v>
      </c>
      <c r="B18" s="288"/>
      <c r="C18" s="288"/>
      <c r="D18" s="288"/>
      <c r="E18" s="288"/>
      <c r="F18" s="288"/>
      <c r="G18" s="288"/>
      <c r="H18" s="288"/>
      <c r="I18" s="1">
        <v>12</v>
      </c>
      <c r="J18" s="81">
        <f>SUM(J14:J17)</f>
        <v>139879020.07999998</v>
      </c>
      <c r="K18" s="81">
        <f>SUM(K14:K17)</f>
        <v>124648364.86059761</v>
      </c>
    </row>
    <row r="19" spans="1:11" ht="24" customHeight="1">
      <c r="A19" s="287" t="s">
        <v>239</v>
      </c>
      <c r="B19" s="288"/>
      <c r="C19" s="288"/>
      <c r="D19" s="288"/>
      <c r="E19" s="288"/>
      <c r="F19" s="288"/>
      <c r="G19" s="288"/>
      <c r="H19" s="288"/>
      <c r="I19" s="1">
        <v>13</v>
      </c>
      <c r="J19" s="81">
        <f>+J13-J18</f>
        <v>34422245.09735644</v>
      </c>
      <c r="K19" s="193"/>
    </row>
    <row r="20" spans="1:11" ht="22.5" customHeight="1">
      <c r="A20" s="287" t="s">
        <v>240</v>
      </c>
      <c r="B20" s="288"/>
      <c r="C20" s="288"/>
      <c r="D20" s="288"/>
      <c r="E20" s="288"/>
      <c r="F20" s="288"/>
      <c r="G20" s="288"/>
      <c r="H20" s="288"/>
      <c r="I20" s="1">
        <v>14</v>
      </c>
      <c r="J20" s="85"/>
      <c r="K20" s="81">
        <f>-(K13-K18)</f>
        <v>56766674.72705141</v>
      </c>
    </row>
    <row r="21" spans="1:11" ht="12.75">
      <c r="A21" s="293" t="s">
        <v>148</v>
      </c>
      <c r="B21" s="304"/>
      <c r="C21" s="304"/>
      <c r="D21" s="304"/>
      <c r="E21" s="304"/>
      <c r="F21" s="304"/>
      <c r="G21" s="304"/>
      <c r="H21" s="304"/>
      <c r="I21" s="344"/>
      <c r="J21" s="344"/>
      <c r="K21" s="345"/>
    </row>
    <row r="22" spans="1:11" ht="12.75">
      <c r="A22" s="277" t="s">
        <v>241</v>
      </c>
      <c r="B22" s="278"/>
      <c r="C22" s="278"/>
      <c r="D22" s="278"/>
      <c r="E22" s="278"/>
      <c r="F22" s="278"/>
      <c r="G22" s="278"/>
      <c r="H22" s="278"/>
      <c r="I22" s="1">
        <v>15</v>
      </c>
      <c r="J22" s="5">
        <v>40239.75</v>
      </c>
      <c r="K22" s="7">
        <v>100182</v>
      </c>
    </row>
    <row r="23" spans="1:11" ht="12.75">
      <c r="A23" s="277" t="s">
        <v>242</v>
      </c>
      <c r="B23" s="278"/>
      <c r="C23" s="278"/>
      <c r="D23" s="278"/>
      <c r="E23" s="278"/>
      <c r="F23" s="278"/>
      <c r="G23" s="278"/>
      <c r="H23" s="278"/>
      <c r="I23" s="1">
        <v>16</v>
      </c>
      <c r="J23" s="5">
        <v>51803192.8007094</v>
      </c>
      <c r="K23" s="7"/>
    </row>
    <row r="24" spans="1:11" ht="12.75">
      <c r="A24" s="277" t="s">
        <v>243</v>
      </c>
      <c r="B24" s="278"/>
      <c r="C24" s="278"/>
      <c r="D24" s="278"/>
      <c r="E24" s="278"/>
      <c r="F24" s="278"/>
      <c r="G24" s="278"/>
      <c r="H24" s="278"/>
      <c r="I24" s="1">
        <v>17</v>
      </c>
      <c r="J24" s="5">
        <v>1504412.61</v>
      </c>
      <c r="K24" s="7">
        <v>1199295.6705976</v>
      </c>
    </row>
    <row r="25" spans="1:11" ht="12.75">
      <c r="A25" s="277" t="s">
        <v>244</v>
      </c>
      <c r="B25" s="278"/>
      <c r="C25" s="278"/>
      <c r="D25" s="278"/>
      <c r="E25" s="278"/>
      <c r="F25" s="278"/>
      <c r="G25" s="278"/>
      <c r="H25" s="278"/>
      <c r="I25" s="1">
        <v>18</v>
      </c>
      <c r="J25" s="5">
        <v>128883.05945799999</v>
      </c>
      <c r="K25" s="7"/>
    </row>
    <row r="26" spans="1:11" ht="12.75">
      <c r="A26" s="277" t="s">
        <v>246</v>
      </c>
      <c r="B26" s="278"/>
      <c r="C26" s="278"/>
      <c r="D26" s="278"/>
      <c r="E26" s="278"/>
      <c r="F26" s="278"/>
      <c r="G26" s="278"/>
      <c r="H26" s="278"/>
      <c r="I26" s="1">
        <v>19</v>
      </c>
      <c r="J26" s="5"/>
      <c r="K26" s="7">
        <v>19157.780000000002</v>
      </c>
    </row>
    <row r="27" spans="1:11" ht="12.75">
      <c r="A27" s="287" t="s">
        <v>245</v>
      </c>
      <c r="B27" s="288"/>
      <c r="C27" s="288"/>
      <c r="D27" s="288"/>
      <c r="E27" s="288"/>
      <c r="F27" s="288"/>
      <c r="G27" s="288"/>
      <c r="H27" s="288"/>
      <c r="I27" s="1">
        <v>20</v>
      </c>
      <c r="J27" s="85">
        <v>53476728.2201674</v>
      </c>
      <c r="K27" s="81">
        <f>SUM(K22:K26)</f>
        <v>1318635.4505976</v>
      </c>
    </row>
    <row r="28" spans="1:11" ht="12.75">
      <c r="A28" s="277" t="s">
        <v>247</v>
      </c>
      <c r="B28" s="278"/>
      <c r="C28" s="278"/>
      <c r="D28" s="278"/>
      <c r="E28" s="278"/>
      <c r="F28" s="278"/>
      <c r="G28" s="278"/>
      <c r="H28" s="278"/>
      <c r="I28" s="1">
        <v>21</v>
      </c>
      <c r="J28" s="5">
        <v>12336084.99</v>
      </c>
      <c r="K28" s="7">
        <v>17119601.89</v>
      </c>
    </row>
    <row r="29" spans="1:14" ht="12.75">
      <c r="A29" s="277" t="s">
        <v>248</v>
      </c>
      <c r="B29" s="278"/>
      <c r="C29" s="278"/>
      <c r="D29" s="278"/>
      <c r="E29" s="278"/>
      <c r="F29" s="278"/>
      <c r="G29" s="278"/>
      <c r="H29" s="278"/>
      <c r="I29" s="1">
        <v>22</v>
      </c>
      <c r="J29" s="5">
        <v>89000000</v>
      </c>
      <c r="K29" s="7"/>
      <c r="N29" s="159"/>
    </row>
    <row r="30" spans="1:14" ht="12.75">
      <c r="A30" s="277" t="s">
        <v>249</v>
      </c>
      <c r="B30" s="278"/>
      <c r="C30" s="278"/>
      <c r="D30" s="278"/>
      <c r="E30" s="278"/>
      <c r="F30" s="278"/>
      <c r="G30" s="278"/>
      <c r="H30" s="278"/>
      <c r="I30" s="1">
        <v>23</v>
      </c>
      <c r="J30" s="5">
        <v>10167452.77</v>
      </c>
      <c r="K30" s="7">
        <v>353459</v>
      </c>
      <c r="N30" s="159"/>
    </row>
    <row r="31" spans="1:11" ht="12.75">
      <c r="A31" s="287" t="s">
        <v>250</v>
      </c>
      <c r="B31" s="288"/>
      <c r="C31" s="288"/>
      <c r="D31" s="288"/>
      <c r="E31" s="288"/>
      <c r="F31" s="288"/>
      <c r="G31" s="288"/>
      <c r="H31" s="288"/>
      <c r="I31" s="1">
        <v>24</v>
      </c>
      <c r="J31" s="85">
        <v>111503537.75999999</v>
      </c>
      <c r="K31" s="81">
        <f>SUM(K28:K30)</f>
        <v>17473060.89</v>
      </c>
    </row>
    <row r="32" spans="1:11" ht="21" customHeight="1">
      <c r="A32" s="287" t="s">
        <v>251</v>
      </c>
      <c r="B32" s="288"/>
      <c r="C32" s="288"/>
      <c r="D32" s="288"/>
      <c r="E32" s="288"/>
      <c r="F32" s="288"/>
      <c r="G32" s="288"/>
      <c r="H32" s="288"/>
      <c r="I32" s="1">
        <v>25</v>
      </c>
      <c r="J32" s="85"/>
      <c r="K32" s="81"/>
    </row>
    <row r="33" spans="1:14" ht="21.75" customHeight="1">
      <c r="A33" s="287" t="s">
        <v>252</v>
      </c>
      <c r="B33" s="288"/>
      <c r="C33" s="288"/>
      <c r="D33" s="288"/>
      <c r="E33" s="288"/>
      <c r="F33" s="288"/>
      <c r="G33" s="288"/>
      <c r="H33" s="288"/>
      <c r="I33" s="1">
        <v>26</v>
      </c>
      <c r="J33" s="85">
        <v>58026809.53983259</v>
      </c>
      <c r="K33" s="81">
        <f>+K31-K27</f>
        <v>16154425.439402401</v>
      </c>
      <c r="N33" s="159"/>
    </row>
    <row r="34" spans="1:11" ht="12.75">
      <c r="A34" s="293" t="s">
        <v>149</v>
      </c>
      <c r="B34" s="304"/>
      <c r="C34" s="304"/>
      <c r="D34" s="304"/>
      <c r="E34" s="304"/>
      <c r="F34" s="304"/>
      <c r="G34" s="304"/>
      <c r="H34" s="304"/>
      <c r="I34" s="344"/>
      <c r="J34" s="344"/>
      <c r="K34" s="345"/>
    </row>
    <row r="35" spans="1:11" ht="12.75">
      <c r="A35" s="277" t="s">
        <v>253</v>
      </c>
      <c r="B35" s="278"/>
      <c r="C35" s="278"/>
      <c r="D35" s="278"/>
      <c r="E35" s="278"/>
      <c r="F35" s="278"/>
      <c r="G35" s="278"/>
      <c r="H35" s="278"/>
      <c r="I35" s="1">
        <v>27</v>
      </c>
      <c r="J35" s="5"/>
      <c r="K35" s="7"/>
    </row>
    <row r="36" spans="1:11" ht="12.75">
      <c r="A36" s="277" t="s">
        <v>254</v>
      </c>
      <c r="B36" s="278"/>
      <c r="C36" s="278"/>
      <c r="D36" s="278"/>
      <c r="E36" s="278"/>
      <c r="F36" s="278"/>
      <c r="G36" s="278"/>
      <c r="H36" s="278"/>
      <c r="I36" s="1">
        <v>28</v>
      </c>
      <c r="J36" s="5"/>
      <c r="K36" s="7"/>
    </row>
    <row r="37" spans="1:11" ht="12.75">
      <c r="A37" s="277" t="s">
        <v>255</v>
      </c>
      <c r="B37" s="278"/>
      <c r="C37" s="278"/>
      <c r="D37" s="278"/>
      <c r="E37" s="278"/>
      <c r="F37" s="278"/>
      <c r="G37" s="278"/>
      <c r="H37" s="278"/>
      <c r="I37" s="1">
        <v>29</v>
      </c>
      <c r="J37" s="5"/>
      <c r="K37" s="7"/>
    </row>
    <row r="38" spans="1:11" ht="12.75">
      <c r="A38" s="287" t="s">
        <v>256</v>
      </c>
      <c r="B38" s="288"/>
      <c r="C38" s="288"/>
      <c r="D38" s="288"/>
      <c r="E38" s="288"/>
      <c r="F38" s="288"/>
      <c r="G38" s="288"/>
      <c r="H38" s="288"/>
      <c r="I38" s="1">
        <v>30</v>
      </c>
      <c r="J38" s="177">
        <v>0</v>
      </c>
      <c r="K38" s="183">
        <f>SUM(K35:K37)</f>
        <v>0</v>
      </c>
    </row>
    <row r="39" spans="1:11" ht="12.75">
      <c r="A39" s="277" t="s">
        <v>257</v>
      </c>
      <c r="B39" s="278"/>
      <c r="C39" s="278"/>
      <c r="D39" s="278"/>
      <c r="E39" s="278"/>
      <c r="F39" s="278"/>
      <c r="G39" s="278"/>
      <c r="H39" s="278"/>
      <c r="I39" s="1">
        <v>31</v>
      </c>
      <c r="J39" s="5"/>
      <c r="K39" s="7"/>
    </row>
    <row r="40" spans="1:11" ht="12.75">
      <c r="A40" s="277" t="s">
        <v>258</v>
      </c>
      <c r="B40" s="278"/>
      <c r="C40" s="278"/>
      <c r="D40" s="278"/>
      <c r="E40" s="278"/>
      <c r="F40" s="278"/>
      <c r="G40" s="278"/>
      <c r="H40" s="278"/>
      <c r="I40" s="1">
        <v>32</v>
      </c>
      <c r="J40" s="5">
        <v>132845626.073638</v>
      </c>
      <c r="K40" s="7">
        <v>82310</v>
      </c>
    </row>
    <row r="41" spans="1:11" ht="12.75">
      <c r="A41" s="277" t="s">
        <v>259</v>
      </c>
      <c r="B41" s="278"/>
      <c r="C41" s="278"/>
      <c r="D41" s="278"/>
      <c r="E41" s="278"/>
      <c r="F41" s="278"/>
      <c r="G41" s="278"/>
      <c r="H41" s="278"/>
      <c r="I41" s="1">
        <v>33</v>
      </c>
      <c r="J41" s="5"/>
      <c r="K41" s="7"/>
    </row>
    <row r="42" spans="1:11" ht="12.75">
      <c r="A42" s="277" t="s">
        <v>260</v>
      </c>
      <c r="B42" s="278"/>
      <c r="C42" s="278"/>
      <c r="D42" s="278"/>
      <c r="E42" s="278"/>
      <c r="F42" s="278"/>
      <c r="G42" s="278"/>
      <c r="H42" s="278"/>
      <c r="I42" s="1">
        <v>34</v>
      </c>
      <c r="J42" s="5"/>
      <c r="K42" s="7"/>
    </row>
    <row r="43" spans="1:11" ht="12.75">
      <c r="A43" s="277" t="s">
        <v>261</v>
      </c>
      <c r="B43" s="278"/>
      <c r="C43" s="278"/>
      <c r="D43" s="278"/>
      <c r="E43" s="278"/>
      <c r="F43" s="278"/>
      <c r="G43" s="278"/>
      <c r="H43" s="278"/>
      <c r="I43" s="1">
        <v>35</v>
      </c>
      <c r="J43" s="5">
        <v>1302730.96752381</v>
      </c>
      <c r="K43" s="7">
        <v>3781428</v>
      </c>
    </row>
    <row r="44" spans="1:11" ht="12.75">
      <c r="A44" s="287" t="s">
        <v>262</v>
      </c>
      <c r="B44" s="288"/>
      <c r="C44" s="288"/>
      <c r="D44" s="288"/>
      <c r="E44" s="288"/>
      <c r="F44" s="288"/>
      <c r="G44" s="288"/>
      <c r="H44" s="288"/>
      <c r="I44" s="1">
        <v>36</v>
      </c>
      <c r="J44" s="85">
        <v>134148357.04116182</v>
      </c>
      <c r="K44" s="81">
        <f>SUM(K39:K43)</f>
        <v>3863738</v>
      </c>
    </row>
    <row r="45" spans="1:11" ht="21" customHeight="1">
      <c r="A45" s="287" t="s">
        <v>263</v>
      </c>
      <c r="B45" s="288"/>
      <c r="C45" s="288"/>
      <c r="D45" s="288"/>
      <c r="E45" s="288"/>
      <c r="F45" s="288"/>
      <c r="G45" s="288"/>
      <c r="H45" s="288"/>
      <c r="I45" s="1">
        <v>37</v>
      </c>
      <c r="J45" s="85"/>
      <c r="K45" s="81"/>
    </row>
    <row r="46" spans="1:11" ht="22.5" customHeight="1">
      <c r="A46" s="287" t="s">
        <v>264</v>
      </c>
      <c r="B46" s="288"/>
      <c r="C46" s="288"/>
      <c r="D46" s="288"/>
      <c r="E46" s="288"/>
      <c r="F46" s="288"/>
      <c r="G46" s="288"/>
      <c r="H46" s="288"/>
      <c r="I46" s="1">
        <v>38</v>
      </c>
      <c r="J46" s="85">
        <v>134148357.04116182</v>
      </c>
      <c r="K46" s="81">
        <f>+K44-K38</f>
        <v>3863738</v>
      </c>
    </row>
    <row r="47" spans="1:11" ht="12.75">
      <c r="A47" s="277" t="s">
        <v>265</v>
      </c>
      <c r="B47" s="278"/>
      <c r="C47" s="278"/>
      <c r="D47" s="278"/>
      <c r="E47" s="278"/>
      <c r="F47" s="278"/>
      <c r="G47" s="278"/>
      <c r="H47" s="278"/>
      <c r="I47" s="1">
        <v>39</v>
      </c>
      <c r="J47" s="39"/>
      <c r="K47" s="31"/>
    </row>
    <row r="48" spans="1:11" ht="12.75">
      <c r="A48" s="277" t="s">
        <v>266</v>
      </c>
      <c r="B48" s="278"/>
      <c r="C48" s="278"/>
      <c r="D48" s="278"/>
      <c r="E48" s="278"/>
      <c r="F48" s="278"/>
      <c r="G48" s="278"/>
      <c r="H48" s="278"/>
      <c r="I48" s="1">
        <v>40</v>
      </c>
      <c r="J48" s="39">
        <v>157752921.483638</v>
      </c>
      <c r="K48" s="31">
        <f>+K20+K33+K46</f>
        <v>76784838.16645381</v>
      </c>
    </row>
    <row r="49" spans="1:11" ht="12.75">
      <c r="A49" s="277" t="s">
        <v>150</v>
      </c>
      <c r="B49" s="278"/>
      <c r="C49" s="278"/>
      <c r="D49" s="278"/>
      <c r="E49" s="278"/>
      <c r="F49" s="278"/>
      <c r="G49" s="278"/>
      <c r="H49" s="278"/>
      <c r="I49" s="1">
        <v>41</v>
      </c>
      <c r="J49" s="5">
        <v>218499492.48</v>
      </c>
      <c r="K49" s="7">
        <v>213375494.71</v>
      </c>
    </row>
    <row r="50" spans="1:11" ht="12.75">
      <c r="A50" s="277" t="s">
        <v>267</v>
      </c>
      <c r="B50" s="278"/>
      <c r="C50" s="278"/>
      <c r="D50" s="278"/>
      <c r="E50" s="278"/>
      <c r="F50" s="278"/>
      <c r="G50" s="278"/>
      <c r="H50" s="278"/>
      <c r="I50" s="1">
        <v>42</v>
      </c>
      <c r="J50" s="5">
        <v>0</v>
      </c>
      <c r="K50" s="7">
        <f>+K47</f>
        <v>0</v>
      </c>
    </row>
    <row r="51" spans="1:12" ht="12.75">
      <c r="A51" s="277" t="s">
        <v>268</v>
      </c>
      <c r="B51" s="278"/>
      <c r="C51" s="278"/>
      <c r="D51" s="278"/>
      <c r="E51" s="278"/>
      <c r="F51" s="278"/>
      <c r="G51" s="278"/>
      <c r="H51" s="278"/>
      <c r="I51" s="1">
        <v>43</v>
      </c>
      <c r="J51" s="5">
        <v>157752921.483638</v>
      </c>
      <c r="K51" s="7">
        <f>+K48</f>
        <v>76784838.16645381</v>
      </c>
      <c r="L51" s="159"/>
    </row>
    <row r="52" spans="1:13" ht="12.75">
      <c r="A52" s="309" t="s">
        <v>151</v>
      </c>
      <c r="B52" s="310"/>
      <c r="C52" s="310"/>
      <c r="D52" s="310"/>
      <c r="E52" s="310"/>
      <c r="F52" s="310"/>
      <c r="G52" s="310"/>
      <c r="H52" s="310"/>
      <c r="I52" s="4">
        <v>44</v>
      </c>
      <c r="J52" s="40">
        <v>60746570.996362</v>
      </c>
      <c r="K52" s="37">
        <f>+K49-K51+K50</f>
        <v>136590656.5435462</v>
      </c>
      <c r="L52" s="159"/>
      <c r="M52" s="15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9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2" t="s">
        <v>269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46"/>
    </row>
    <row r="2" spans="1:12" ht="15.75">
      <c r="A2" s="22"/>
      <c r="B2" s="45"/>
      <c r="C2" s="362" t="s">
        <v>270</v>
      </c>
      <c r="D2" s="362"/>
      <c r="E2" s="48">
        <v>42736</v>
      </c>
      <c r="F2" s="23" t="s">
        <v>31</v>
      </c>
      <c r="G2" s="363">
        <v>42916</v>
      </c>
      <c r="H2" s="364"/>
      <c r="I2" s="45"/>
      <c r="J2" s="45"/>
      <c r="K2" s="45"/>
      <c r="L2" s="49"/>
    </row>
    <row r="3" spans="1:11" ht="24">
      <c r="A3" s="365" t="s">
        <v>116</v>
      </c>
      <c r="B3" s="365"/>
      <c r="C3" s="365"/>
      <c r="D3" s="365"/>
      <c r="E3" s="365"/>
      <c r="F3" s="365"/>
      <c r="G3" s="365"/>
      <c r="H3" s="365"/>
      <c r="I3" s="51" t="s">
        <v>117</v>
      </c>
      <c r="J3" s="189" t="s">
        <v>118</v>
      </c>
      <c r="K3" s="189" t="s">
        <v>119</v>
      </c>
    </row>
    <row r="4" spans="1:11" ht="12.75">
      <c r="A4" s="366">
        <v>1</v>
      </c>
      <c r="B4" s="366"/>
      <c r="C4" s="366"/>
      <c r="D4" s="366"/>
      <c r="E4" s="366"/>
      <c r="F4" s="366"/>
      <c r="G4" s="366"/>
      <c r="H4" s="366"/>
      <c r="I4" s="53">
        <v>2</v>
      </c>
      <c r="J4" s="52" t="s">
        <v>3</v>
      </c>
      <c r="K4" s="52" t="s">
        <v>4</v>
      </c>
    </row>
    <row r="5" spans="1:11" ht="12.75">
      <c r="A5" s="354" t="s">
        <v>152</v>
      </c>
      <c r="B5" s="355"/>
      <c r="C5" s="355"/>
      <c r="D5" s="355"/>
      <c r="E5" s="355"/>
      <c r="F5" s="355"/>
      <c r="G5" s="355"/>
      <c r="H5" s="355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54" t="s">
        <v>153</v>
      </c>
      <c r="B6" s="355"/>
      <c r="C6" s="355"/>
      <c r="D6" s="355"/>
      <c r="E6" s="355"/>
      <c r="F6" s="355"/>
      <c r="G6" s="355"/>
      <c r="H6" s="355"/>
      <c r="I6" s="24">
        <v>2</v>
      </c>
      <c r="J6" s="26"/>
      <c r="K6" s="26"/>
    </row>
    <row r="7" spans="1:11" ht="12.75">
      <c r="A7" s="354" t="s">
        <v>271</v>
      </c>
      <c r="B7" s="355"/>
      <c r="C7" s="355"/>
      <c r="D7" s="355"/>
      <c r="E7" s="355"/>
      <c r="F7" s="355"/>
      <c r="G7" s="355"/>
      <c r="H7" s="355"/>
      <c r="I7" s="24">
        <v>3</v>
      </c>
      <c r="J7" s="26">
        <v>21131255.64</v>
      </c>
      <c r="K7" s="26">
        <f>+'Balance sheet'!K72</f>
        <v>20849075.64</v>
      </c>
    </row>
    <row r="8" spans="1:11" ht="12.75">
      <c r="A8" s="354" t="s">
        <v>272</v>
      </c>
      <c r="B8" s="355"/>
      <c r="C8" s="355"/>
      <c r="D8" s="355"/>
      <c r="E8" s="355"/>
      <c r="F8" s="355"/>
      <c r="G8" s="355"/>
      <c r="H8" s="355"/>
      <c r="I8" s="24">
        <v>4</v>
      </c>
      <c r="J8" s="26">
        <v>13916573.01</v>
      </c>
      <c r="K8" s="26">
        <f>+'Balance sheet'!K79</f>
        <v>124369730.74</v>
      </c>
    </row>
    <row r="9" spans="1:11" ht="12.75">
      <c r="A9" s="354" t="s">
        <v>273</v>
      </c>
      <c r="B9" s="355"/>
      <c r="C9" s="355"/>
      <c r="D9" s="355"/>
      <c r="E9" s="355"/>
      <c r="F9" s="355"/>
      <c r="G9" s="355"/>
      <c r="H9" s="355"/>
      <c r="I9" s="24">
        <v>5</v>
      </c>
      <c r="J9" s="26">
        <v>49110185.84</v>
      </c>
      <c r="K9" s="26">
        <f>+'Balance sheet'!K83</f>
        <v>36305301.44</v>
      </c>
    </row>
    <row r="10" spans="1:11" ht="12.75">
      <c r="A10" s="354" t="s">
        <v>274</v>
      </c>
      <c r="B10" s="355"/>
      <c r="C10" s="355"/>
      <c r="D10" s="355"/>
      <c r="E10" s="355"/>
      <c r="F10" s="355"/>
      <c r="G10" s="355"/>
      <c r="H10" s="355"/>
      <c r="I10" s="24">
        <v>6</v>
      </c>
      <c r="J10" s="26"/>
      <c r="K10" s="26"/>
    </row>
    <row r="11" spans="1:11" ht="12.75">
      <c r="A11" s="354" t="s">
        <v>154</v>
      </c>
      <c r="B11" s="355"/>
      <c r="C11" s="355"/>
      <c r="D11" s="355"/>
      <c r="E11" s="355"/>
      <c r="F11" s="355"/>
      <c r="G11" s="355"/>
      <c r="H11" s="355"/>
      <c r="I11" s="24">
        <v>7</v>
      </c>
      <c r="J11" s="26"/>
      <c r="K11" s="26"/>
    </row>
    <row r="12" spans="1:11" ht="12.75">
      <c r="A12" s="354" t="s">
        <v>275</v>
      </c>
      <c r="B12" s="355"/>
      <c r="C12" s="355"/>
      <c r="D12" s="355"/>
      <c r="E12" s="355"/>
      <c r="F12" s="355"/>
      <c r="G12" s="355"/>
      <c r="H12" s="355"/>
      <c r="I12" s="24">
        <v>8</v>
      </c>
      <c r="J12" s="26"/>
      <c r="K12" s="26"/>
    </row>
    <row r="13" spans="1:11" ht="12.75">
      <c r="A13" s="354" t="s">
        <v>276</v>
      </c>
      <c r="B13" s="355"/>
      <c r="C13" s="355"/>
      <c r="D13" s="355"/>
      <c r="E13" s="355"/>
      <c r="F13" s="355"/>
      <c r="G13" s="355"/>
      <c r="H13" s="355"/>
      <c r="I13" s="24">
        <v>9</v>
      </c>
      <c r="J13" s="26"/>
      <c r="K13" s="26"/>
    </row>
    <row r="14" spans="1:12" ht="12.75">
      <c r="A14" s="356" t="s">
        <v>155</v>
      </c>
      <c r="B14" s="357"/>
      <c r="C14" s="357"/>
      <c r="D14" s="357"/>
      <c r="E14" s="357"/>
      <c r="F14" s="357"/>
      <c r="G14" s="357"/>
      <c r="H14" s="357"/>
      <c r="I14" s="24">
        <v>10</v>
      </c>
      <c r="J14" s="81">
        <v>217323014.48999998</v>
      </c>
      <c r="K14" s="81">
        <f>SUM(K5:K13)</f>
        <v>314689107.82</v>
      </c>
      <c r="L14" s="79"/>
    </row>
    <row r="15" spans="1:12" ht="12.75">
      <c r="A15" s="354" t="s">
        <v>277</v>
      </c>
      <c r="B15" s="355"/>
      <c r="C15" s="355"/>
      <c r="D15" s="355"/>
      <c r="E15" s="355"/>
      <c r="F15" s="355"/>
      <c r="G15" s="355"/>
      <c r="H15" s="355"/>
      <c r="I15" s="24">
        <v>11</v>
      </c>
      <c r="J15" s="26"/>
      <c r="K15" s="26">
        <f>+'P&amp;L'!L58</f>
        <v>0</v>
      </c>
      <c r="L15" s="79"/>
    </row>
    <row r="16" spans="1:11" ht="12.75">
      <c r="A16" s="354" t="s">
        <v>278</v>
      </c>
      <c r="B16" s="355"/>
      <c r="C16" s="355"/>
      <c r="D16" s="355"/>
      <c r="E16" s="355"/>
      <c r="F16" s="355"/>
      <c r="G16" s="355"/>
      <c r="H16" s="355"/>
      <c r="I16" s="24">
        <v>12</v>
      </c>
      <c r="J16" s="26"/>
      <c r="K16" s="26"/>
    </row>
    <row r="17" spans="1:11" ht="12.75">
      <c r="A17" s="354" t="s">
        <v>156</v>
      </c>
      <c r="B17" s="355"/>
      <c r="C17" s="355"/>
      <c r="D17" s="355"/>
      <c r="E17" s="355"/>
      <c r="F17" s="355"/>
      <c r="G17" s="355"/>
      <c r="H17" s="355"/>
      <c r="I17" s="24">
        <v>13</v>
      </c>
      <c r="J17" s="26"/>
      <c r="K17" s="26"/>
    </row>
    <row r="18" spans="1:11" ht="12.75">
      <c r="A18" s="354" t="s">
        <v>157</v>
      </c>
      <c r="B18" s="355"/>
      <c r="C18" s="355"/>
      <c r="D18" s="355"/>
      <c r="E18" s="355"/>
      <c r="F18" s="355"/>
      <c r="G18" s="355"/>
      <c r="H18" s="355"/>
      <c r="I18" s="24">
        <v>14</v>
      </c>
      <c r="J18" s="26"/>
      <c r="K18" s="26"/>
    </row>
    <row r="19" spans="1:11" ht="12.75">
      <c r="A19" s="354" t="s">
        <v>279</v>
      </c>
      <c r="B19" s="355"/>
      <c r="C19" s="355"/>
      <c r="D19" s="355"/>
      <c r="E19" s="355"/>
      <c r="F19" s="355"/>
      <c r="G19" s="355"/>
      <c r="H19" s="355"/>
      <c r="I19" s="24">
        <v>15</v>
      </c>
      <c r="J19" s="26"/>
      <c r="K19" s="26"/>
    </row>
    <row r="20" spans="1:11" ht="12.75">
      <c r="A20" s="354" t="s">
        <v>280</v>
      </c>
      <c r="B20" s="355"/>
      <c r="C20" s="355"/>
      <c r="D20" s="355"/>
      <c r="E20" s="355"/>
      <c r="F20" s="355"/>
      <c r="G20" s="355"/>
      <c r="H20" s="355"/>
      <c r="I20" s="24">
        <v>16</v>
      </c>
      <c r="J20" s="26"/>
      <c r="K20" s="26"/>
    </row>
    <row r="21" spans="1:11" ht="12.75">
      <c r="A21" s="356" t="s">
        <v>281</v>
      </c>
      <c r="B21" s="357"/>
      <c r="C21" s="357"/>
      <c r="D21" s="357"/>
      <c r="E21" s="357"/>
      <c r="F21" s="357"/>
      <c r="G21" s="357"/>
      <c r="H21" s="357"/>
      <c r="I21" s="24">
        <v>17</v>
      </c>
      <c r="J21" s="50">
        <v>0</v>
      </c>
      <c r="K21" s="50">
        <f>SUM(K15:K20)</f>
        <v>0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>
      <c r="A23" s="346" t="s">
        <v>283</v>
      </c>
      <c r="B23" s="347"/>
      <c r="C23" s="347"/>
      <c r="D23" s="347"/>
      <c r="E23" s="347"/>
      <c r="F23" s="347"/>
      <c r="G23" s="347"/>
      <c r="H23" s="347"/>
      <c r="I23" s="27">
        <v>18</v>
      </c>
      <c r="J23" s="25">
        <f>+J21</f>
        <v>0</v>
      </c>
      <c r="K23" s="25">
        <f>+K21</f>
        <v>0</v>
      </c>
    </row>
    <row r="24" spans="1:11" ht="17.25" customHeight="1">
      <c r="A24" s="348" t="s">
        <v>282</v>
      </c>
      <c r="B24" s="349"/>
      <c r="C24" s="349"/>
      <c r="D24" s="349"/>
      <c r="E24" s="349"/>
      <c r="F24" s="349"/>
      <c r="G24" s="349"/>
      <c r="H24" s="349"/>
      <c r="I24" s="28">
        <v>19</v>
      </c>
      <c r="J24" s="50"/>
      <c r="K24" s="50"/>
    </row>
    <row r="25" spans="1:11" ht="30" customHeight="1">
      <c r="A25" s="350" t="s">
        <v>158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367" t="s">
        <v>312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14.25">
      <c r="A5" s="131" t="s">
        <v>296</v>
      </c>
      <c r="B5" s="132" t="s">
        <v>297</v>
      </c>
      <c r="C5" s="133"/>
      <c r="D5" s="133"/>
      <c r="E5" s="133"/>
      <c r="F5" s="133"/>
      <c r="G5" s="133"/>
      <c r="H5" s="133"/>
      <c r="I5" s="133"/>
      <c r="J5" s="133"/>
      <c r="K5" s="133"/>
      <c r="L5" s="129"/>
    </row>
    <row r="6" spans="1:12" ht="14.25">
      <c r="A6" s="134"/>
      <c r="B6" s="133"/>
      <c r="C6" s="369"/>
      <c r="D6" s="369"/>
      <c r="E6" s="369"/>
      <c r="F6" s="369"/>
      <c r="G6" s="369"/>
      <c r="H6" s="369"/>
      <c r="I6" s="158"/>
      <c r="J6" s="158"/>
      <c r="K6" s="133"/>
      <c r="L6" s="129"/>
    </row>
    <row r="7" spans="1:12" ht="12.75">
      <c r="A7" s="134"/>
      <c r="B7" s="135"/>
      <c r="C7" s="369" t="s">
        <v>298</v>
      </c>
      <c r="D7" s="369"/>
      <c r="E7" s="369" t="s">
        <v>318</v>
      </c>
      <c r="F7" s="369"/>
      <c r="G7" s="369" t="s">
        <v>319</v>
      </c>
      <c r="H7" s="369"/>
      <c r="I7" s="373" t="s">
        <v>314</v>
      </c>
      <c r="J7" s="373"/>
      <c r="K7" s="369" t="s">
        <v>299</v>
      </c>
      <c r="L7" s="369"/>
    </row>
    <row r="8" spans="1:12" ht="12.75">
      <c r="A8" s="134"/>
      <c r="B8" s="136"/>
      <c r="C8" s="137" t="s">
        <v>324</v>
      </c>
      <c r="D8" s="137" t="s">
        <v>325</v>
      </c>
      <c r="E8" s="137" t="str">
        <f>+C8</f>
        <v>30.6.2017.</v>
      </c>
      <c r="F8" s="137" t="str">
        <f>+D8</f>
        <v>30.6.2016.</v>
      </c>
      <c r="G8" s="137" t="str">
        <f>+C8</f>
        <v>30.6.2017.</v>
      </c>
      <c r="H8" s="137" t="str">
        <f>+D8</f>
        <v>30.6.2016.</v>
      </c>
      <c r="I8" s="137" t="str">
        <f>+C8</f>
        <v>30.6.2017.</v>
      </c>
      <c r="J8" s="137" t="str">
        <f>+D8</f>
        <v>30.6.2016.</v>
      </c>
      <c r="K8" s="137" t="str">
        <f>+C8</f>
        <v>30.6.2017.</v>
      </c>
      <c r="L8" s="137" t="str">
        <f>+D8</f>
        <v>30.6.2016.</v>
      </c>
    </row>
    <row r="9" spans="1:12" ht="12.75">
      <c r="A9" s="134"/>
      <c r="B9" s="136"/>
      <c r="C9" s="137"/>
      <c r="D9" s="194" t="s">
        <v>326</v>
      </c>
      <c r="E9" s="137"/>
      <c r="F9" s="194" t="s">
        <v>326</v>
      </c>
      <c r="G9" s="137"/>
      <c r="H9" s="194" t="s">
        <v>326</v>
      </c>
      <c r="I9" s="137"/>
      <c r="J9" s="194" t="s">
        <v>326</v>
      </c>
      <c r="K9" s="137"/>
      <c r="L9" s="137"/>
    </row>
    <row r="10" spans="1:12" ht="12.75">
      <c r="A10" s="134"/>
      <c r="B10" s="138"/>
      <c r="C10" s="139" t="s">
        <v>300</v>
      </c>
      <c r="D10" s="139" t="s">
        <v>300</v>
      </c>
      <c r="E10" s="139" t="s">
        <v>301</v>
      </c>
      <c r="F10" s="140" t="s">
        <v>301</v>
      </c>
      <c r="G10" s="140" t="s">
        <v>301</v>
      </c>
      <c r="H10" s="139" t="s">
        <v>300</v>
      </c>
      <c r="I10" s="139" t="s">
        <v>300</v>
      </c>
      <c r="J10" s="139" t="s">
        <v>300</v>
      </c>
      <c r="K10" s="139" t="s">
        <v>300</v>
      </c>
      <c r="L10" s="139" t="s">
        <v>300</v>
      </c>
    </row>
    <row r="11" spans="1:12" ht="12.75">
      <c r="A11" s="134"/>
      <c r="B11" s="138"/>
      <c r="C11" s="164"/>
      <c r="D11" s="164"/>
      <c r="E11" s="164"/>
      <c r="F11" s="164"/>
      <c r="G11" s="164"/>
      <c r="H11" s="164"/>
      <c r="I11" s="139"/>
      <c r="J11" s="139"/>
      <c r="K11" s="139"/>
      <c r="L11" s="139"/>
    </row>
    <row r="12" spans="1:13" ht="12.75">
      <c r="A12" s="134"/>
      <c r="B12" s="163" t="s">
        <v>302</v>
      </c>
      <c r="C12" s="186">
        <v>438692.02254</v>
      </c>
      <c r="D12" s="186">
        <v>467281.34956000006</v>
      </c>
      <c r="E12" s="186">
        <v>264055.42666</v>
      </c>
      <c r="F12" s="186">
        <v>251264.95655</v>
      </c>
      <c r="G12" s="173">
        <v>1724.06728</v>
      </c>
      <c r="H12" s="173">
        <v>150.50956</v>
      </c>
      <c r="I12">
        <v>0</v>
      </c>
      <c r="J12" s="173">
        <v>0</v>
      </c>
      <c r="K12" s="187">
        <f>+C12+E12+G12+I12</f>
        <v>704471.5164799999</v>
      </c>
      <c r="L12" s="187">
        <f>+D12+F12+H12+J12</f>
        <v>718696.81567</v>
      </c>
      <c r="M12" s="191"/>
    </row>
    <row r="13" spans="1:12" ht="12.75">
      <c r="A13" s="134"/>
      <c r="B13" s="163" t="s">
        <v>316</v>
      </c>
      <c r="C13" s="186">
        <v>41290.4718</v>
      </c>
      <c r="D13" s="186">
        <v>42754.57381040287</v>
      </c>
      <c r="E13" s="186">
        <v>37489.31577</v>
      </c>
      <c r="F13" s="186">
        <v>22989.845712652936</v>
      </c>
      <c r="G13" s="173">
        <v>473.27169</v>
      </c>
      <c r="H13" s="173">
        <v>13.771086944194407</v>
      </c>
      <c r="I13" s="173">
        <v>-27880.229290000003</v>
      </c>
      <c r="J13" s="173">
        <v>-17259.40379</v>
      </c>
      <c r="K13" s="187">
        <f>+C13+E13+G13+I13</f>
        <v>51372.82996999999</v>
      </c>
      <c r="L13" s="187">
        <f>+D13+F13+H13+J13</f>
        <v>48498.78682000001</v>
      </c>
    </row>
    <row r="14" spans="1:12" ht="14.25">
      <c r="A14" s="134"/>
      <c r="B14" s="133"/>
      <c r="C14" s="166"/>
      <c r="D14" s="166"/>
      <c r="E14" s="166"/>
      <c r="F14" s="166"/>
      <c r="G14" s="166"/>
      <c r="H14" s="166"/>
      <c r="I14" s="161"/>
      <c r="J14" s="160"/>
      <c r="K14" s="162"/>
      <c r="L14" s="162"/>
    </row>
    <row r="15" spans="1:12" ht="14.25">
      <c r="A15" s="131" t="s">
        <v>303</v>
      </c>
      <c r="B15" s="132" t="s">
        <v>304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29"/>
    </row>
    <row r="16" spans="1:12" ht="15" customHeight="1">
      <c r="A16" s="141"/>
      <c r="B16" s="142"/>
      <c r="C16" s="143" t="str">
        <f>+C8</f>
        <v>30.6.2017.</v>
      </c>
      <c r="D16" s="143" t="str">
        <f>+D8</f>
        <v>30.6.2016.</v>
      </c>
      <c r="E16" s="130"/>
      <c r="G16" s="130"/>
      <c r="H16" s="130"/>
      <c r="I16" s="130"/>
      <c r="J16" s="130"/>
      <c r="K16" s="130"/>
      <c r="L16" s="129"/>
    </row>
    <row r="17" spans="1:12" ht="12.75">
      <c r="A17" s="141"/>
      <c r="B17" s="142"/>
      <c r="C17" s="140" t="s">
        <v>300</v>
      </c>
      <c r="D17" s="139" t="s">
        <v>300</v>
      </c>
      <c r="E17" s="130"/>
      <c r="F17" s="130"/>
      <c r="G17" s="130"/>
      <c r="H17" s="130"/>
      <c r="I17" s="130"/>
      <c r="J17" s="130"/>
      <c r="K17" s="130"/>
      <c r="L17" s="129"/>
    </row>
    <row r="18" spans="1:12" ht="12.75">
      <c r="A18" s="141"/>
      <c r="B18" s="142"/>
      <c r="C18" s="144"/>
      <c r="D18" s="144"/>
      <c r="E18" s="130"/>
      <c r="F18" s="130"/>
      <c r="G18" s="130"/>
      <c r="H18" s="130"/>
      <c r="I18" s="130"/>
      <c r="J18" s="130"/>
      <c r="K18" s="130"/>
      <c r="L18" s="129"/>
    </row>
    <row r="19" spans="1:12" ht="12.75" customHeight="1" thickBot="1">
      <c r="A19" s="141"/>
      <c r="B19" s="142" t="s">
        <v>305</v>
      </c>
      <c r="C19" s="145">
        <v>456300</v>
      </c>
      <c r="D19" s="145">
        <v>448175</v>
      </c>
      <c r="E19" s="130"/>
      <c r="F19" s="130"/>
      <c r="G19" s="130"/>
      <c r="H19" s="146"/>
      <c r="I19" s="146"/>
      <c r="J19" s="146"/>
      <c r="K19" s="130"/>
      <c r="L19" s="129"/>
    </row>
    <row r="20" spans="1:12" ht="12.75">
      <c r="A20" s="141"/>
      <c r="B20" s="142"/>
      <c r="C20" s="185"/>
      <c r="D20" s="147"/>
      <c r="E20" s="130"/>
      <c r="F20" s="130"/>
      <c r="G20" s="130"/>
      <c r="H20" s="130"/>
      <c r="I20" s="130"/>
      <c r="J20" s="130"/>
      <c r="K20" s="130"/>
      <c r="L20" s="129"/>
    </row>
    <row r="21" spans="1:12" ht="12.75" customHeight="1" thickBot="1">
      <c r="A21" s="141"/>
      <c r="B21" s="142" t="s">
        <v>306</v>
      </c>
      <c r="C21" s="145">
        <v>216626</v>
      </c>
      <c r="D21" s="145">
        <v>289929</v>
      </c>
      <c r="E21" s="130"/>
      <c r="F21" s="130"/>
      <c r="G21" s="130"/>
      <c r="H21" s="130"/>
      <c r="I21" s="130"/>
      <c r="J21" s="130"/>
      <c r="K21" s="130"/>
      <c r="L21" s="129"/>
    </row>
    <row r="22" spans="1:12" ht="12.75">
      <c r="A22" s="141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29"/>
    </row>
    <row r="23" spans="1:12" ht="12.75">
      <c r="A23" s="148" t="s">
        <v>307</v>
      </c>
      <c r="B23" s="132" t="s">
        <v>308</v>
      </c>
      <c r="C23" s="142"/>
      <c r="D23" s="142"/>
      <c r="E23" s="130"/>
      <c r="F23" s="130"/>
      <c r="G23" s="130"/>
      <c r="H23" s="130"/>
      <c r="I23" s="130"/>
      <c r="J23" s="130"/>
      <c r="K23" s="130"/>
      <c r="L23" s="129"/>
    </row>
    <row r="24" spans="1:12" ht="12.75">
      <c r="A24" s="148"/>
      <c r="B24" s="149"/>
      <c r="C24" s="142"/>
      <c r="D24" s="142"/>
      <c r="E24" s="130"/>
      <c r="F24" s="130"/>
      <c r="G24" s="130"/>
      <c r="H24" s="130"/>
      <c r="I24" s="130"/>
      <c r="J24" s="130"/>
      <c r="K24" s="130"/>
      <c r="L24" s="129"/>
    </row>
    <row r="25" spans="1:12" ht="12.75">
      <c r="A25" s="130"/>
      <c r="B25" s="142"/>
      <c r="C25" s="150" t="str">
        <f>+C8</f>
        <v>30.6.2017.</v>
      </c>
      <c r="D25" s="151" t="str">
        <f>+D8</f>
        <v>30.6.2016.</v>
      </c>
      <c r="E25" s="130"/>
      <c r="F25" s="130"/>
      <c r="G25" s="130"/>
      <c r="H25" s="130"/>
      <c r="I25" s="130"/>
      <c r="J25" s="130"/>
      <c r="K25" s="130"/>
      <c r="L25" s="129"/>
    </row>
    <row r="26" spans="1:12" ht="12.75">
      <c r="A26" s="130"/>
      <c r="B26" s="142"/>
      <c r="C26" s="140" t="s">
        <v>300</v>
      </c>
      <c r="D26" s="140" t="s">
        <v>300</v>
      </c>
      <c r="E26" s="130"/>
      <c r="F26" s="130"/>
      <c r="G26" s="130"/>
      <c r="H26" s="130"/>
      <c r="I26" s="130"/>
      <c r="J26" s="130"/>
      <c r="K26" s="130"/>
      <c r="L26" s="129"/>
    </row>
    <row r="27" spans="1:12" ht="12.75">
      <c r="A27" s="130"/>
      <c r="B27" s="142"/>
      <c r="C27" s="144"/>
      <c r="D27" s="144"/>
      <c r="E27" s="130"/>
      <c r="F27" s="130"/>
      <c r="G27" s="130"/>
      <c r="H27" s="130"/>
      <c r="I27" s="130"/>
      <c r="J27" s="130"/>
      <c r="K27" s="130"/>
      <c r="L27" s="129"/>
    </row>
    <row r="28" spans="1:12" ht="13.5" customHeight="1" thickBot="1">
      <c r="A28" s="130"/>
      <c r="B28" s="142" t="s">
        <v>309</v>
      </c>
      <c r="C28" s="152">
        <v>122579</v>
      </c>
      <c r="D28" s="152">
        <v>90407</v>
      </c>
      <c r="E28" s="184"/>
      <c r="F28" s="184"/>
      <c r="G28" s="130"/>
      <c r="H28" s="130"/>
      <c r="I28" s="130"/>
      <c r="J28" s="130"/>
      <c r="K28" s="130"/>
      <c r="L28" s="129"/>
    </row>
    <row r="29" spans="1:12" ht="12.75">
      <c r="A29" s="130"/>
      <c r="B29" s="142"/>
      <c r="C29" s="147"/>
      <c r="D29" s="147"/>
      <c r="E29" s="130"/>
      <c r="F29" s="130"/>
      <c r="G29" s="130"/>
      <c r="H29" s="130"/>
      <c r="I29" s="130"/>
      <c r="J29" s="130"/>
      <c r="K29" s="130"/>
      <c r="L29" s="129"/>
    </row>
    <row r="30" spans="1:12" ht="13.5" thickBot="1">
      <c r="A30" s="130"/>
      <c r="B30" s="142" t="s">
        <v>310</v>
      </c>
      <c r="C30" s="152">
        <v>69369</v>
      </c>
      <c r="D30" s="152">
        <v>99858</v>
      </c>
      <c r="E30" s="130"/>
      <c r="F30" s="184"/>
      <c r="G30" s="130"/>
      <c r="H30" s="130"/>
      <c r="I30" s="130"/>
      <c r="J30" s="130"/>
      <c r="K30" s="130"/>
      <c r="L30" s="129"/>
    </row>
    <row r="31" spans="1:12" ht="12.75">
      <c r="A31" s="129"/>
      <c r="B31" s="142"/>
      <c r="C31" s="147"/>
      <c r="D31" s="147"/>
      <c r="E31" s="129"/>
      <c r="F31" s="129"/>
      <c r="G31" s="129"/>
      <c r="H31" s="129"/>
      <c r="I31" s="129"/>
      <c r="J31" s="129"/>
      <c r="K31" s="129"/>
      <c r="L31" s="129"/>
    </row>
    <row r="32" spans="1:12" ht="12.75">
      <c r="A32" s="157" t="s">
        <v>315</v>
      </c>
      <c r="B32" s="372" t="s">
        <v>311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</row>
    <row r="33" spans="1:12" ht="12.75">
      <c r="A33" s="165"/>
      <c r="B33" s="370"/>
      <c r="C33" s="371"/>
      <c r="D33" s="371"/>
      <c r="E33" s="371"/>
      <c r="F33" s="371"/>
      <c r="G33" s="371"/>
      <c r="H33" s="371"/>
      <c r="I33" s="371"/>
      <c r="J33" s="371"/>
      <c r="K33" s="371"/>
      <c r="L33" s="371"/>
    </row>
    <row r="34" spans="1:13" ht="12.75">
      <c r="A34" s="154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</row>
    <row r="36" ht="12.75">
      <c r="A36" s="153"/>
    </row>
    <row r="37" ht="12.75">
      <c r="A37" s="156"/>
    </row>
    <row r="38" ht="12.75">
      <c r="B38" s="170"/>
    </row>
    <row r="39" ht="12.75">
      <c r="B39" s="174"/>
    </row>
    <row r="40" spans="2:5" ht="12.75">
      <c r="B40" s="157"/>
      <c r="C40" s="175"/>
      <c r="D40" s="167"/>
      <c r="E40" s="167"/>
    </row>
    <row r="41" spans="4:7" ht="12.75">
      <c r="D41" s="176"/>
      <c r="E41" s="176"/>
      <c r="G41" s="171"/>
    </row>
    <row r="42" spans="4:5" ht="12.75">
      <c r="D42" s="176"/>
      <c r="E42" s="176"/>
    </row>
    <row r="43" spans="4:5" ht="12.75">
      <c r="D43" s="168"/>
      <c r="E43" s="168"/>
    </row>
    <row r="44" ht="12.75">
      <c r="E44" s="168"/>
    </row>
    <row r="45" spans="4:5" ht="12.75">
      <c r="D45" s="172"/>
      <c r="E45" s="172"/>
    </row>
    <row r="46" ht="12.75">
      <c r="E46" s="171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3:L33"/>
    <mergeCell ref="B32:L32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2017-02-23T08:18:00Z</cp:lastPrinted>
  <dcterms:created xsi:type="dcterms:W3CDTF">2008-10-17T11:51:54Z</dcterms:created>
  <dcterms:modified xsi:type="dcterms:W3CDTF">2017-07-18T18:02:32Z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