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<sst xmlns="http://schemas.openxmlformats.org/spreadsheetml/2006/main" count="379" uniqueCount="328">
  <si>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</si>
  <si>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</si>
  <si>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</si>
  <si>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</si>
  <si>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</si>
  <si>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</si>
  <si>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</si>
  <si>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</si>
  <si>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</si>
  <si>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</si>
  <si>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</si>
  <si>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</si>
  <si>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</si>
  <si>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</si>
  <si>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</si>
  <si>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</si>
  <si>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</si>
  <si>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</si>
  <si>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</si>
  <si>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</si>
  <si>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</si>
  <si>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</si>
  <si>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</si>
  <si>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</si>
  <si>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</si>
  <si>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</si>
  <si>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</si>
  <si>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</si>
  <si>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</si>
  <si>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</si>
  <si>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</si>
  <si>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</si>
  <si>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</si>
  <si>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</si>
  <si>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</si>
  <si>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</si>
  <si>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</si>
  <si>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</si>
  <si>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</si>
  <si>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</si>
  <si>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</si>
  <si>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</si>
  <si>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</si>
  <si>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</si>
  <si>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</si>
  <si>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</si>
  <si>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</si>
  <si>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</si>
  <si>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</si>
  <si>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</si>
  <si>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</si>
  <si>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</si>
  <si>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</si>
  <si>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</si>
  <si>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</si>
  <si>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</si>
  <si>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</si>
  <si>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</si>
  <si>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</si>
  <si>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</si>
  <si>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</si>
  <si>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</si>
  <si>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</si>
  <si>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</si>
  <si>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</si>
  <si>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</si>
  <si>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</si>
  <si>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</si>
  <si>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</si>
  <si>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</si>
  <si>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</si>
  <si>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</si>
  <si>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</si>
  <si>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</si>
  <si>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</si>
  <si>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</si>
  <si>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</si>
  <si>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</si>
  <si>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</si>
  <si>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</si>
  <si>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</si>
  <si>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</si>
  <si>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</si>
  <si>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</si>
  <si>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</si>
  <si>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</si>
  <si>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</si>
  <si>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</si>
  <si>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</si>
  <si>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</si>
  <si>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</si>
  <si>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</si>
  <si>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</si>
  <si>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</si>
  <si>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</si>
  <si>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</si>
  <si>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</si>
  <si>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</si>
  <si>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</si>
  <si>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</si>
  <si>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</si>
  <si>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</si>
  <si>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</si>
  <si>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</si>
  <si>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</si>
  <si>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</si>
  <si>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</si>
  <si>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</si>
  <si>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</si>
  <si>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</si>
  <si>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</si>
  <si>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</si>
  <si>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</si>
  <si>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</si>
  <si>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</si>
  <si>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</si>
  <si>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</si>
  <si>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</si>
  <si>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</si>
  <si>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</si>
  <si>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</si>
  <si>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</si>
  <si>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</si>
  <si>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</si>
  <si>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</si>
  <si>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</si>
  <si>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</si>
  <si>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</si>
  <si>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</si>
  <si>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</si>
  <si>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</si>
  <si>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</si>
  <si>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</si>
  <si>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</si>
  <si>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</si>
  <si>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</si>
  <si>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</si>
  <si>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</si>
  <si>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</si>
  <si>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</si>
  <si>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</si>
  <si>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</si>
  <si>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</si>
  <si>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</si>
  <si>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</si>
  <si>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</si>
  <si>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</si>
  <si>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</si>
  <si>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</si>
  <si>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</si>
  <si>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</si>
  <si>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</si>
  <si>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</si>
  <si>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</si>
  <si>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</si>
  <si>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</si>
  <si>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</si>
  <si>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</si>
  <si>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</si>
  <si>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</si>
  <si>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</si>
  <si>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</si>
  <si>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</si>
  <si>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</si>
  <si>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</si>
  <si>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</si>
  <si>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</si>
  <si>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</si>
  <si>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</si>
  <si>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</si>
  <si>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</si>
  <si>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</si>
  <si>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</si>
  <si>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</si>
  <si>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</si>
  <si>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</si>
  <si>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</si>
  <si>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</si>
  <si>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</si>
  <si>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</si>
  <si>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</si>
  <si>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</si>
  <si>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</si>
  <si>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</si>
  <si>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</si>
  <si>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</si>
  <si>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</si>
  <si>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</si>
  <si>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</si>
  <si>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</si>
  <si>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</si>
  <si>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</si>
  <si>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</si>
  <si>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</si>
  <si>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</si>
  <si>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</si>
  <si>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</si>
  <si>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</si>
  <si>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</si>
  <si>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</si>
  <si>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</si>
  <si>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</si>
  <si>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</si>
  <si>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</si>
  <si>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</si>
  <si>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</si>
  <si>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</si>
  <si>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</si>
  <si>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</si>
  <si>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</si>
  <si>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</si>
  <si>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</si>
  <si>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</si>
  <si>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</si>
  <si>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</si>
  <si>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</si>
  <si>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</si>
  <si>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</si>
  <si>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</si>
  <si>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</si>
  <si>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</si>
  <si>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</si>
  <si>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</si>
  <si>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</si>
  <si>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</si>
  <si>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</si>
  <si>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</si>
  <si>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</si>
  <si>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</si>
  <si>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</si>
  <si>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</si>
  <si>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</si>
  <si>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</si>
  <si>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</si>
  <si>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</si>
  <si>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</si>
  <si>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</si>
  <si>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</si>
  <si>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</si>
  <si>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</si>
  <si>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</si>
  <si>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</si>
  <si>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</si>
  <si>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</si>
  <si>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</si>
  <si>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</si>
  <si>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</si>
  <si>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</si>
  <si>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</si>
  <si>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</si>
  <si>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</si>
  <si>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</si>
  <si>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</si>
  <si>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</si>
  <si>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</si>
  <si>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</si>
  <si>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</si>
  <si>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</si>
  <si>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</si>
  <si>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</si>
  <si>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</si>
  <si>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</si>
  <si>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</si>
  <si>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</si>
  <si>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</si>
  <si>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</si>
  <si>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</si>
  <si>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</si>
  <si>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</si>
  <si>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</si>
  <si>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</si>
  <si>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</si>
  <si>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</si>
  <si>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</si>
  <si>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</si>
  <si>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</si>
  <si>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</si>
  <si>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</si>
  <si>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</si>
  <si>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</si>
  <si>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</si>
  <si>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</si>
  <si>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</si>
  <si>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</si>
  <si>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</si>
  <si>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</si>
  <si>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</si>
  <si>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</si>
  <si>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</si>
  <si>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</si>
  <si>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</si>
  <si>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</si>
  <si>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</si>
  <si>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</si>
  <si>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</si>
  <si>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</si>
  <si>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</si>
  <si>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</si>
  <si>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</si>
  <si>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</si>
  <si>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</si>
  <si>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</si>
  <si>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</si>
  <si>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</si>
  <si>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31.12.2017.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</si>
  <si>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</si>
  <si>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</si>
  <si>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</si>
  <si>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</si>
  <si>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</si>
  <si>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</si>
  <si>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</si>
  <si>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</si>
  <si>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</si>
  <si>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</si>
  <si>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</si>
  <si>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</si>
  <si>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</si>
  <si>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Digital services</t>
  </si>
  <si>
    <t>Managed Services</t>
  </si>
  <si>
    <t>Other</t>
  </si>
  <si>
    <t>31.03.2018</t>
  </si>
  <si>
    <t>1.1.2018.</t>
  </si>
  <si>
    <t>as at 31 March 2018</t>
  </si>
  <si>
    <t>for the period 01 January 2018 to 31 March 2018</t>
  </si>
  <si>
    <t>in the period 01 January 2018 to 31 March 2018</t>
  </si>
  <si>
    <t>31.03.2018.</t>
  </si>
  <si>
    <t>31.03.2017.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</si>
</sst>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9"/>
      <color rgb="FFFF0000"/>
      <name val="Arial"/>
      <family val="2"/>
    </font>
    <font>
      <b/>
      <sz val="9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0" fillId="35" borderId="0" applyNumberFormat="0" applyBorder="0" applyAlignment="0" applyProtection="0"/>
    <xf numFmtId="0" fontId="46" fillId="26" borderId="0" applyNumberFormat="0" applyBorder="0" applyAlignment="0" applyProtection="0"/>
    <xf numFmtId="0" fontId="46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0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3" fillId="28" borderId="0" applyNumberFormat="0" applyBorder="0" applyAlignment="0" applyProtection="0"/>
    <xf numFmtId="0" fontId="47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8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6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1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9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2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1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3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4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9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>
      <alignment/>
      <protection/>
    </xf>
  </cellStyleXfs>
  <cellXfs count="418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430" applyFont="1">
      <alignment vertical="top"/>
      <protection/>
    </xf>
    <xf numFmtId="0" fontId="9" fillId="0" borderId="0" xfId="430" applyFont="1" applyAlignment="1">
      <alignment/>
      <protection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7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6" fillId="0" borderId="0" xfId="430" applyFont="1" applyAlignment="1">
      <alignment horizontal="center"/>
      <protection/>
    </xf>
    <xf numFmtId="0" fontId="6" fillId="0" borderId="0" xfId="430" applyFont="1" applyAlignment="1">
      <alignment horizontal="right" vertical="top"/>
      <protection/>
    </xf>
    <xf numFmtId="14" fontId="2" fillId="0" borderId="0" xfId="194" applyNumberFormat="1" applyFont="1" applyAlignment="1" quotePrefix="1">
      <alignment horizontal="right"/>
      <protection/>
    </xf>
    <xf numFmtId="0" fontId="6" fillId="0" borderId="0" xfId="430" applyFont="1" applyAlignment="1">
      <alignment horizontal="right"/>
      <protection/>
    </xf>
    <xf numFmtId="0" fontId="2" fillId="0" borderId="0" xfId="430" applyFont="1" applyAlignment="1">
      <alignment horizontal="right"/>
      <protection/>
    </xf>
    <xf numFmtId="0" fontId="2" fillId="0" borderId="0" xfId="430" applyFont="1" applyAlignment="1">
      <alignment horizontal="right" wrapText="1"/>
      <protection/>
    </xf>
    <xf numFmtId="0" fontId="9" fillId="0" borderId="0" xfId="430" applyFont="1" applyAlignment="1">
      <alignment/>
      <protection/>
    </xf>
    <xf numFmtId="0" fontId="3" fillId="0" borderId="0" xfId="430" applyFont="1" applyAlignment="1">
      <alignment vertical="top" wrapText="1"/>
      <protection/>
    </xf>
    <xf numFmtId="14" fontId="2" fillId="0" borderId="0" xfId="430" applyNumberFormat="1" applyFont="1" applyAlignment="1">
      <alignment horizontal="right" wrapText="1"/>
      <protection/>
    </xf>
    <xf numFmtId="0" fontId="3" fillId="0" borderId="0" xfId="430" applyFont="1" applyAlignment="1">
      <alignment horizontal="right" vertical="top" wrapText="1"/>
      <protection/>
    </xf>
    <xf numFmtId="3" fontId="3" fillId="0" borderId="31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Alignment="1">
      <alignment/>
      <protection/>
    </xf>
    <xf numFmtId="0" fontId="38" fillId="0" borderId="0" xfId="430" applyFont="1" applyAlignment="1">
      <alignment horizontal="right" vertical="top" wrapText="1"/>
      <protection/>
    </xf>
    <xf numFmtId="0" fontId="11" fillId="0" borderId="0" xfId="430" applyFont="1" applyAlignment="1">
      <alignment/>
      <protection/>
    </xf>
    <xf numFmtId="0" fontId="0" fillId="0" borderId="0" xfId="430" applyFont="1" applyBorder="1" applyAlignment="1">
      <alignment horizontal="left" vertical="top"/>
      <protection/>
    </xf>
    <xf numFmtId="14" fontId="2" fillId="0" borderId="0" xfId="430" applyNumberFormat="1" applyFont="1" applyAlignment="1">
      <alignment horizontal="right"/>
      <protection/>
    </xf>
    <xf numFmtId="14" fontId="2" fillId="0" borderId="0" xfId="430" applyNumberFormat="1" applyFont="1" applyAlignment="1" quotePrefix="1">
      <alignment horizontal="right"/>
      <protection/>
    </xf>
    <xf numFmtId="3" fontId="3" fillId="0" borderId="31" xfId="43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430" applyFont="1" applyAlignment="1">
      <alignment horizontal="left" vertical="top"/>
      <protection/>
    </xf>
    <xf numFmtId="0" fontId="2" fillId="0" borderId="0" xfId="43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39" fillId="0" borderId="0" xfId="207" applyFont="1" applyAlignment="1">
      <alignment horizontal="right"/>
    </xf>
    <xf numFmtId="14" fontId="3" fillId="0" borderId="0" xfId="430" applyNumberFormat="1" applyFont="1" applyAlignment="1" quotePrefix="1">
      <alignment horizontal="right"/>
      <protection/>
    </xf>
    <xf numFmtId="3" fontId="3" fillId="0" borderId="0" xfId="430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430" applyNumberFormat="1" applyFont="1" applyFill="1" applyBorder="1" applyAlignment="1">
      <alignment/>
      <protection/>
    </xf>
    <xf numFmtId="3" fontId="3" fillId="0" borderId="0" xfId="194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43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77" borderId="28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9" fillId="0" borderId="0" xfId="430" applyNumberFormat="1" applyFont="1" applyAlignment="1">
      <alignment/>
      <protection/>
    </xf>
    <xf numFmtId="0" fontId="62" fillId="0" borderId="0" xfId="430" applyFont="1" applyAlignment="1">
      <alignment horizontal="right" vertical="top" wrapText="1"/>
      <protection/>
    </xf>
    <xf numFmtId="3" fontId="3" fillId="0" borderId="0" xfId="194" applyNumberFormat="1" applyFont="1" applyAlignment="1">
      <alignment horizontal="right"/>
      <protection/>
    </xf>
    <xf numFmtId="3" fontId="2" fillId="0" borderId="0" xfId="194" applyNumberFormat="1" applyFont="1" applyAlignment="1">
      <alignment horizontal="right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3" fontId="3" fillId="0" borderId="0" xfId="430" applyNumberFormat="1" applyFont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3" fillId="0" borderId="34" xfId="195" applyFont="1" applyFill="1" applyBorder="1" applyAlignment="1">
      <alignment/>
      <protection/>
    </xf>
    <xf numFmtId="0" fontId="3" fillId="0" borderId="35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6" xfId="195" applyNumberFormat="1" applyFont="1" applyFill="1" applyBorder="1" applyAlignment="1" applyProtection="1">
      <alignment vertical="center"/>
      <protection hidden="1" locked="0"/>
    </xf>
    <xf numFmtId="0" fontId="3" fillId="0" borderId="37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6" xfId="195" applyFont="1" applyFill="1" applyBorder="1" applyAlignment="1" applyProtection="1">
      <alignment horizontal="left" vertical="center" wrapText="1"/>
      <protection hidden="1"/>
    </xf>
    <xf numFmtId="0" fontId="3" fillId="0" borderId="37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4" fillId="0" borderId="0" xfId="195" applyFont="1" applyFill="1" applyBorder="1" applyAlignment="1" applyProtection="1">
      <alignment horizontal="right" vertical="center" wrapText="1"/>
      <protection hidden="1"/>
    </xf>
    <xf numFmtId="0" fontId="54" fillId="0" borderId="0" xfId="195" applyFont="1" applyFill="1" applyBorder="1" applyAlignment="1" applyProtection="1">
      <alignment horizontal="right"/>
      <protection hidden="1"/>
    </xf>
    <xf numFmtId="0" fontId="54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4" fillId="0" borderId="0" xfId="195" applyFont="1" applyFill="1" applyBorder="1" applyAlignment="1" applyProtection="1">
      <alignment horizontal="left" vertical="center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wrapText="1"/>
      <protection hidden="1"/>
    </xf>
    <xf numFmtId="0" fontId="3" fillId="0" borderId="37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3" fontId="63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horizontal="left" vertical="top" wrapText="1"/>
      <protection hidden="1"/>
    </xf>
    <xf numFmtId="0" fontId="3" fillId="0" borderId="37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6" xfId="195" applyFont="1" applyFill="1" applyBorder="1" applyAlignment="1" applyProtection="1">
      <alignment horizontal="left" vertical="top" indent="2"/>
      <protection hidden="1"/>
    </xf>
    <xf numFmtId="0" fontId="3" fillId="0" borderId="36" xfId="195" applyFont="1" applyFill="1" applyBorder="1" applyAlignment="1" applyProtection="1">
      <alignment horizontal="left" vertical="top" wrapText="1" indent="2"/>
      <protection hidden="1"/>
    </xf>
    <xf numFmtId="0" fontId="3" fillId="0" borderId="37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7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7" xfId="195" applyFont="1" applyFill="1" applyBorder="1" applyAlignment="1" applyProtection="1">
      <alignment horizontal="left"/>
      <protection hidden="1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37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vertical="center"/>
      <protection hidden="1"/>
    </xf>
    <xf numFmtId="0" fontId="56" fillId="0" borderId="36" xfId="430" applyFont="1" applyFill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6" xfId="195" applyFont="1" applyBorder="1" applyAlignment="1">
      <alignment/>
      <protection/>
    </xf>
    <xf numFmtId="0" fontId="2" fillId="0" borderId="37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1" xfId="195" applyFont="1" applyBorder="1" applyAlignment="1" applyProtection="1">
      <alignment/>
      <protection hidden="1"/>
    </xf>
    <xf numFmtId="0" fontId="3" fillId="0" borderId="31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21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7" xfId="195" applyFont="1" applyFill="1" applyBorder="1" applyAlignment="1" applyProtection="1">
      <alignment horizontal="right" vertical="center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53" fillId="0" borderId="37" xfId="195" applyFont="1" applyFill="1" applyBorder="1" applyAlignment="1" applyProtection="1" quotePrefix="1">
      <alignment horizontal="center" vertical="center" wrapText="1"/>
      <protection hidden="1"/>
    </xf>
    <xf numFmtId="0" fontId="53" fillId="0" borderId="0" xfId="195" applyFont="1" applyFill="1" applyBorder="1" applyAlignment="1" applyProtection="1">
      <alignment horizontal="center" vertical="center" wrapText="1"/>
      <protection hidden="1"/>
    </xf>
    <xf numFmtId="0" fontId="53" fillId="0" borderId="36" xfId="195" applyFont="1" applyFill="1" applyBorder="1" applyAlignment="1" applyProtection="1">
      <alignment horizontal="center" vertical="center" wrapText="1"/>
      <protection hidden="1"/>
    </xf>
    <xf numFmtId="0" fontId="3" fillId="0" borderId="37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0" fontId="1" fillId="0" borderId="37" xfId="195" applyFont="1" applyFill="1" applyBorder="1" applyAlignment="1" applyProtection="1">
      <alignment horizontal="right" vertical="center" wrapText="1"/>
      <protection hidden="1"/>
    </xf>
    <xf numFmtId="0" fontId="1" fillId="0" borderId="36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43" applyFont="1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7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6" xfId="195" applyFont="1" applyFill="1" applyBorder="1" applyAlignment="1">
      <alignment horizontal="center"/>
      <protection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4" xfId="195" applyFont="1" applyFill="1" applyBorder="1" applyAlignment="1" applyProtection="1">
      <alignment horizontal="center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38" fillId="0" borderId="39" xfId="14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5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10" fillId="0" borderId="47" xfId="195" applyFont="1" applyFill="1" applyBorder="1" applyAlignment="1">
      <alignment/>
      <protection/>
    </xf>
    <xf numFmtId="0" fontId="10" fillId="0" borderId="34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40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  <xf numFmtId="0" fontId="9" fillId="0" borderId="0" xfId="430" applyFont="1" applyAlignment="1">
      <alignment/>
      <protection/>
    </xf>
    <xf numFmtId="0" fontId="2" fillId="0" borderId="0" xfId="430" applyFont="1" applyAlignment="1">
      <alignment horizontal="center" wrapText="1"/>
      <protection/>
    </xf>
    <xf numFmtId="0" fontId="2" fillId="0" borderId="0" xfId="430" applyFont="1" applyBorder="1" applyAlignment="1">
      <alignment horizontal="center" wrapText="1"/>
      <protection/>
    </xf>
    <xf numFmtId="0" fontId="10" fillId="0" borderId="0" xfId="430" applyFont="1" applyAlignment="1">
      <alignment/>
      <protection/>
    </xf>
  </cellXfs>
  <cellStyles count="435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Valuta_NPV" xfId="443"/>
    <cellStyle name="Warning Text" xfId="444"/>
    <cellStyle name="Warning Text 2" xfId="445"/>
    <cellStyle name="Warning Text 2 2" xfId="446"/>
    <cellStyle name="Warning Text 3" xfId="447"/>
    <cellStyle name="WHead - Style2" xfId="44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6" customWidth="1"/>
    <col min="2" max="2" width="13.00390625" style="116" customWidth="1"/>
    <col min="3" max="6" width="9.140625" style="116" customWidth="1"/>
    <col min="7" max="7" width="15.140625" style="116" customWidth="1"/>
    <col min="8" max="8" width="19.28125" style="116" customWidth="1"/>
    <col min="9" max="9" width="14.421875" style="116" customWidth="1"/>
    <col min="10" max="16384" width="9.140625" style="116" customWidth="1"/>
  </cols>
  <sheetData>
    <row r="1" spans="1:12" ht="15.75">
      <c r="A1" s="280" t="s">
        <v>5</v>
      </c>
      <c r="B1" s="281"/>
      <c r="C1" s="281"/>
      <c r="D1" s="113"/>
      <c r="E1" s="113"/>
      <c r="F1" s="113"/>
      <c r="G1" s="113"/>
      <c r="H1" s="113"/>
      <c r="I1" s="114"/>
      <c r="J1" s="115"/>
      <c r="K1" s="115"/>
      <c r="L1" s="115"/>
    </row>
    <row r="2" spans="1:12" ht="12.75">
      <c r="A2" s="221" t="s">
        <v>6</v>
      </c>
      <c r="B2" s="222"/>
      <c r="C2" s="222"/>
      <c r="D2" s="223"/>
      <c r="E2" s="231" t="s">
        <v>322</v>
      </c>
      <c r="F2" s="232"/>
      <c r="G2" s="117" t="s">
        <v>31</v>
      </c>
      <c r="H2" s="118" t="s">
        <v>321</v>
      </c>
      <c r="I2" s="119"/>
      <c r="J2" s="115"/>
      <c r="K2" s="115"/>
      <c r="L2" s="115"/>
    </row>
    <row r="3" spans="1:12" ht="12.75">
      <c r="A3" s="120"/>
      <c r="B3" s="121"/>
      <c r="C3" s="121"/>
      <c r="D3" s="121"/>
      <c r="E3" s="122"/>
      <c r="F3" s="122"/>
      <c r="G3" s="121"/>
      <c r="H3" s="121"/>
      <c r="I3" s="123"/>
      <c r="J3" s="115"/>
      <c r="K3" s="115"/>
      <c r="L3" s="115"/>
    </row>
    <row r="4" spans="1:12" ht="15">
      <c r="A4" s="224" t="s">
        <v>300</v>
      </c>
      <c r="B4" s="225"/>
      <c r="C4" s="225"/>
      <c r="D4" s="225"/>
      <c r="E4" s="225"/>
      <c r="F4" s="225"/>
      <c r="G4" s="225"/>
      <c r="H4" s="225"/>
      <c r="I4" s="226"/>
      <c r="J4" s="115"/>
      <c r="K4" s="115"/>
      <c r="L4" s="115"/>
    </row>
    <row r="5" spans="1:12" ht="12.75">
      <c r="A5" s="124"/>
      <c r="B5" s="125"/>
      <c r="C5" s="125"/>
      <c r="D5" s="125"/>
      <c r="E5" s="126"/>
      <c r="F5" s="127"/>
      <c r="G5" s="128"/>
      <c r="H5" s="129"/>
      <c r="I5" s="130"/>
      <c r="J5" s="115"/>
      <c r="K5" s="115"/>
      <c r="L5" s="115"/>
    </row>
    <row r="6" spans="1:12" ht="12.75">
      <c r="A6" s="227" t="s">
        <v>7</v>
      </c>
      <c r="B6" s="228"/>
      <c r="C6" s="219" t="s">
        <v>180</v>
      </c>
      <c r="D6" s="220"/>
      <c r="E6" s="131"/>
      <c r="F6" s="131"/>
      <c r="G6" s="131"/>
      <c r="H6" s="131"/>
      <c r="I6" s="132"/>
      <c r="J6" s="115"/>
      <c r="K6" s="115"/>
      <c r="L6" s="115"/>
    </row>
    <row r="7" spans="1:12" ht="12.75">
      <c r="A7" s="133"/>
      <c r="B7" s="134"/>
      <c r="C7" s="125"/>
      <c r="D7" s="125"/>
      <c r="E7" s="131"/>
      <c r="F7" s="131"/>
      <c r="G7" s="131"/>
      <c r="H7" s="131"/>
      <c r="I7" s="132"/>
      <c r="J7" s="115"/>
      <c r="K7" s="115"/>
      <c r="L7" s="115"/>
    </row>
    <row r="8" spans="1:12" ht="12.75">
      <c r="A8" s="229" t="s">
        <v>8</v>
      </c>
      <c r="B8" s="230"/>
      <c r="C8" s="219" t="s">
        <v>181</v>
      </c>
      <c r="D8" s="220"/>
      <c r="E8" s="131"/>
      <c r="F8" s="131"/>
      <c r="G8" s="131"/>
      <c r="H8" s="131"/>
      <c r="I8" s="130"/>
      <c r="J8" s="115"/>
      <c r="K8" s="115"/>
      <c r="L8" s="115"/>
    </row>
    <row r="9" spans="1:12" ht="12.75">
      <c r="A9" s="135"/>
      <c r="B9" s="136"/>
      <c r="C9" s="137"/>
      <c r="D9" s="125"/>
      <c r="E9" s="125"/>
      <c r="F9" s="125"/>
      <c r="G9" s="125"/>
      <c r="H9" s="125"/>
      <c r="I9" s="130"/>
      <c r="J9" s="115"/>
      <c r="K9" s="115"/>
      <c r="L9" s="115"/>
    </row>
    <row r="10" spans="1:12" ht="12.75">
      <c r="A10" s="216" t="s">
        <v>9</v>
      </c>
      <c r="B10" s="217"/>
      <c r="C10" s="219" t="s">
        <v>182</v>
      </c>
      <c r="D10" s="220"/>
      <c r="E10" s="125"/>
      <c r="F10" s="125"/>
      <c r="G10" s="125"/>
      <c r="H10" s="125"/>
      <c r="I10" s="130"/>
      <c r="J10" s="115"/>
      <c r="K10" s="115"/>
      <c r="L10" s="115"/>
    </row>
    <row r="11" spans="1:12" ht="12.75">
      <c r="A11" s="218"/>
      <c r="B11" s="217"/>
      <c r="C11" s="125"/>
      <c r="D11" s="125"/>
      <c r="E11" s="125"/>
      <c r="F11" s="125"/>
      <c r="G11" s="125"/>
      <c r="H11" s="125"/>
      <c r="I11" s="130"/>
      <c r="J11" s="115"/>
      <c r="K11" s="115"/>
      <c r="L11" s="115"/>
    </row>
    <row r="12" spans="1:12" ht="12.75">
      <c r="A12" s="227" t="s">
        <v>10</v>
      </c>
      <c r="B12" s="228"/>
      <c r="C12" s="233" t="s">
        <v>183</v>
      </c>
      <c r="D12" s="234"/>
      <c r="E12" s="234"/>
      <c r="F12" s="234"/>
      <c r="G12" s="234"/>
      <c r="H12" s="234"/>
      <c r="I12" s="235"/>
      <c r="J12" s="115"/>
      <c r="K12" s="115"/>
      <c r="L12" s="115"/>
    </row>
    <row r="13" spans="1:12" ht="12.75">
      <c r="A13" s="133"/>
      <c r="B13" s="134"/>
      <c r="C13" s="138"/>
      <c r="D13" s="125"/>
      <c r="E13" s="125"/>
      <c r="F13" s="125"/>
      <c r="G13" s="125"/>
      <c r="H13" s="125"/>
      <c r="I13" s="130"/>
      <c r="J13" s="115"/>
      <c r="K13" s="115"/>
      <c r="L13" s="115"/>
    </row>
    <row r="14" spans="1:12" ht="12.75">
      <c r="A14" s="227" t="s">
        <v>11</v>
      </c>
      <c r="B14" s="228"/>
      <c r="C14" s="236">
        <v>10000</v>
      </c>
      <c r="D14" s="237"/>
      <c r="E14" s="125"/>
      <c r="F14" s="233" t="s">
        <v>184</v>
      </c>
      <c r="G14" s="234"/>
      <c r="H14" s="234"/>
      <c r="I14" s="235"/>
      <c r="J14" s="115"/>
      <c r="K14" s="115"/>
      <c r="L14" s="115"/>
    </row>
    <row r="15" spans="1:12" ht="12.75">
      <c r="A15" s="133"/>
      <c r="B15" s="134"/>
      <c r="C15" s="125"/>
      <c r="D15" s="125"/>
      <c r="E15" s="125"/>
      <c r="F15" s="125"/>
      <c r="G15" s="125"/>
      <c r="H15" s="125"/>
      <c r="I15" s="130"/>
      <c r="J15" s="115"/>
      <c r="K15" s="115"/>
      <c r="L15" s="115"/>
    </row>
    <row r="16" spans="1:12" ht="12.75">
      <c r="A16" s="227" t="s">
        <v>12</v>
      </c>
      <c r="B16" s="228"/>
      <c r="C16" s="233" t="s">
        <v>185</v>
      </c>
      <c r="D16" s="234"/>
      <c r="E16" s="234"/>
      <c r="F16" s="234"/>
      <c r="G16" s="234"/>
      <c r="H16" s="234"/>
      <c r="I16" s="235"/>
      <c r="J16" s="115"/>
      <c r="K16" s="115"/>
      <c r="L16" s="115"/>
    </row>
    <row r="17" spans="1:12" ht="12.75">
      <c r="A17" s="133"/>
      <c r="B17" s="134"/>
      <c r="C17" s="125"/>
      <c r="D17" s="125"/>
      <c r="E17" s="125"/>
      <c r="F17" s="125"/>
      <c r="G17" s="125"/>
      <c r="H17" s="125"/>
      <c r="I17" s="130"/>
      <c r="J17" s="115"/>
      <c r="K17" s="115"/>
      <c r="L17" s="115"/>
    </row>
    <row r="18" spans="1:12" ht="12.75">
      <c r="A18" s="227" t="s">
        <v>13</v>
      </c>
      <c r="B18" s="228"/>
      <c r="C18" s="238" t="s">
        <v>186</v>
      </c>
      <c r="D18" s="239"/>
      <c r="E18" s="239"/>
      <c r="F18" s="239"/>
      <c r="G18" s="239"/>
      <c r="H18" s="239"/>
      <c r="I18" s="240"/>
      <c r="J18" s="115"/>
      <c r="K18" s="115"/>
      <c r="L18" s="115"/>
    </row>
    <row r="19" spans="1:12" ht="12.75">
      <c r="A19" s="133"/>
      <c r="B19" s="134"/>
      <c r="C19" s="138"/>
      <c r="D19" s="125"/>
      <c r="E19" s="125"/>
      <c r="F19" s="125"/>
      <c r="G19" s="125"/>
      <c r="H19" s="125"/>
      <c r="I19" s="130"/>
      <c r="J19" s="115"/>
      <c r="K19" s="115"/>
      <c r="L19" s="115"/>
    </row>
    <row r="20" spans="1:12" ht="12.75">
      <c r="A20" s="227" t="s">
        <v>14</v>
      </c>
      <c r="B20" s="228"/>
      <c r="C20" s="238" t="s">
        <v>187</v>
      </c>
      <c r="D20" s="241"/>
      <c r="E20" s="241"/>
      <c r="F20" s="241"/>
      <c r="G20" s="241"/>
      <c r="H20" s="241"/>
      <c r="I20" s="242"/>
      <c r="J20" s="115"/>
      <c r="K20" s="115"/>
      <c r="L20" s="115"/>
    </row>
    <row r="21" spans="1:12" ht="12.75">
      <c r="A21" s="133"/>
      <c r="B21" s="134"/>
      <c r="C21" s="138"/>
      <c r="D21" s="125"/>
      <c r="E21" s="125"/>
      <c r="F21" s="125"/>
      <c r="G21" s="125"/>
      <c r="H21" s="125"/>
      <c r="I21" s="130"/>
      <c r="J21" s="115"/>
      <c r="K21" s="115"/>
      <c r="L21" s="115"/>
    </row>
    <row r="22" spans="1:12" ht="12.75">
      <c r="A22" s="227" t="s">
        <v>15</v>
      </c>
      <c r="B22" s="228"/>
      <c r="C22" s="139">
        <v>133</v>
      </c>
      <c r="D22" s="243" t="s">
        <v>184</v>
      </c>
      <c r="E22" s="244"/>
      <c r="F22" s="245"/>
      <c r="G22" s="227"/>
      <c r="H22" s="246"/>
      <c r="I22" s="140"/>
      <c r="J22" s="115"/>
      <c r="K22" s="115"/>
      <c r="L22" s="115"/>
    </row>
    <row r="23" spans="1:12" ht="12.75">
      <c r="A23" s="133"/>
      <c r="B23" s="134"/>
      <c r="C23" s="125"/>
      <c r="D23" s="141"/>
      <c r="E23" s="141"/>
      <c r="F23" s="141"/>
      <c r="G23" s="141"/>
      <c r="H23" s="125"/>
      <c r="I23" s="130"/>
      <c r="J23" s="115"/>
      <c r="K23" s="115"/>
      <c r="L23" s="115"/>
    </row>
    <row r="24" spans="1:12" ht="12.75">
      <c r="A24" s="227" t="s">
        <v>16</v>
      </c>
      <c r="B24" s="228"/>
      <c r="C24" s="139">
        <v>21</v>
      </c>
      <c r="D24" s="243" t="s">
        <v>188</v>
      </c>
      <c r="E24" s="244"/>
      <c r="F24" s="244"/>
      <c r="G24" s="245"/>
      <c r="H24" s="142" t="s">
        <v>19</v>
      </c>
      <c r="I24" s="143">
        <v>2293</v>
      </c>
      <c r="J24" s="115"/>
      <c r="K24" s="115"/>
      <c r="L24" s="115"/>
    </row>
    <row r="25" spans="1:12" ht="12.75">
      <c r="A25" s="133"/>
      <c r="B25" s="134"/>
      <c r="C25" s="125"/>
      <c r="D25" s="141"/>
      <c r="E25" s="141"/>
      <c r="F25" s="141"/>
      <c r="G25" s="134"/>
      <c r="H25" s="134" t="s">
        <v>20</v>
      </c>
      <c r="I25" s="144"/>
      <c r="J25" s="115"/>
      <c r="K25" s="115"/>
      <c r="L25" s="115"/>
    </row>
    <row r="26" spans="1:12" ht="12.75">
      <c r="A26" s="227" t="s">
        <v>17</v>
      </c>
      <c r="B26" s="228"/>
      <c r="C26" s="145" t="s">
        <v>190</v>
      </c>
      <c r="D26" s="146"/>
      <c r="E26" s="147"/>
      <c r="F26" s="141"/>
      <c r="G26" s="247" t="s">
        <v>21</v>
      </c>
      <c r="H26" s="228"/>
      <c r="I26" s="148" t="s">
        <v>189</v>
      </c>
      <c r="J26" s="115"/>
      <c r="K26" s="115"/>
      <c r="L26" s="115"/>
    </row>
    <row r="27" spans="1:12" ht="12.75">
      <c r="A27" s="133"/>
      <c r="B27" s="134"/>
      <c r="C27" s="125"/>
      <c r="D27" s="141"/>
      <c r="E27" s="141"/>
      <c r="F27" s="141"/>
      <c r="G27" s="141"/>
      <c r="H27" s="125"/>
      <c r="I27" s="149"/>
      <c r="J27" s="115"/>
      <c r="K27" s="115"/>
      <c r="L27" s="115"/>
    </row>
    <row r="28" spans="1:12" ht="12.75">
      <c r="A28" s="248" t="s">
        <v>18</v>
      </c>
      <c r="B28" s="249"/>
      <c r="C28" s="250"/>
      <c r="D28" s="250"/>
      <c r="E28" s="251" t="s">
        <v>22</v>
      </c>
      <c r="F28" s="252"/>
      <c r="G28" s="252"/>
      <c r="H28" s="253" t="s">
        <v>7</v>
      </c>
      <c r="I28" s="254"/>
      <c r="J28" s="115"/>
      <c r="K28" s="115"/>
      <c r="L28" s="115"/>
    </row>
    <row r="29" spans="1:12" ht="12.75">
      <c r="A29" s="150"/>
      <c r="B29" s="147"/>
      <c r="C29" s="147"/>
      <c r="D29" s="125"/>
      <c r="E29" s="125"/>
      <c r="F29" s="125"/>
      <c r="G29" s="125"/>
      <c r="H29" s="151"/>
      <c r="I29" s="149"/>
      <c r="J29" s="115"/>
      <c r="K29" s="115"/>
      <c r="L29" s="115"/>
    </row>
    <row r="30" spans="1:12" ht="12.75">
      <c r="A30" s="255"/>
      <c r="B30" s="256"/>
      <c r="C30" s="256"/>
      <c r="D30" s="257"/>
      <c r="E30" s="255"/>
      <c r="F30" s="256"/>
      <c r="G30" s="256"/>
      <c r="H30" s="219"/>
      <c r="I30" s="220"/>
      <c r="J30" s="115"/>
      <c r="K30" s="115"/>
      <c r="L30" s="115"/>
    </row>
    <row r="31" spans="1:12" ht="12.75">
      <c r="A31" s="133"/>
      <c r="B31" s="134"/>
      <c r="C31" s="138"/>
      <c r="D31" s="258"/>
      <c r="E31" s="258"/>
      <c r="F31" s="258"/>
      <c r="G31" s="259"/>
      <c r="H31" s="125"/>
      <c r="I31" s="153"/>
      <c r="J31" s="115"/>
      <c r="K31" s="115"/>
      <c r="L31" s="115"/>
    </row>
    <row r="32" spans="1:12" ht="12.75">
      <c r="A32" s="255"/>
      <c r="B32" s="256"/>
      <c r="C32" s="256"/>
      <c r="D32" s="257"/>
      <c r="E32" s="255"/>
      <c r="F32" s="256"/>
      <c r="G32" s="256"/>
      <c r="H32" s="219"/>
      <c r="I32" s="220"/>
      <c r="J32" s="115"/>
      <c r="K32" s="115"/>
      <c r="L32" s="115"/>
    </row>
    <row r="33" spans="1:12" ht="12.75">
      <c r="A33" s="133"/>
      <c r="B33" s="134"/>
      <c r="C33" s="138"/>
      <c r="D33" s="152"/>
      <c r="E33" s="152"/>
      <c r="F33" s="152"/>
      <c r="G33" s="131"/>
      <c r="H33" s="125"/>
      <c r="I33" s="154"/>
      <c r="J33" s="115"/>
      <c r="K33" s="115"/>
      <c r="L33" s="115"/>
    </row>
    <row r="34" spans="1:12" ht="12.75">
      <c r="A34" s="255"/>
      <c r="B34" s="256"/>
      <c r="C34" s="256"/>
      <c r="D34" s="257"/>
      <c r="E34" s="255"/>
      <c r="F34" s="256"/>
      <c r="G34" s="256"/>
      <c r="H34" s="219"/>
      <c r="I34" s="220"/>
      <c r="J34" s="115"/>
      <c r="K34" s="115"/>
      <c r="L34" s="115"/>
    </row>
    <row r="35" spans="1:12" ht="12.75">
      <c r="A35" s="133"/>
      <c r="B35" s="134"/>
      <c r="C35" s="138"/>
      <c r="D35" s="152"/>
      <c r="E35" s="152"/>
      <c r="F35" s="152"/>
      <c r="G35" s="131"/>
      <c r="H35" s="125"/>
      <c r="I35" s="154"/>
      <c r="J35" s="115"/>
      <c r="K35" s="115"/>
      <c r="L35" s="115"/>
    </row>
    <row r="36" spans="1:12" ht="12.75">
      <c r="A36" s="255"/>
      <c r="B36" s="256"/>
      <c r="C36" s="256"/>
      <c r="D36" s="257"/>
      <c r="E36" s="255"/>
      <c r="F36" s="256"/>
      <c r="G36" s="256"/>
      <c r="H36" s="219"/>
      <c r="I36" s="220"/>
      <c r="J36" s="115"/>
      <c r="K36" s="115"/>
      <c r="L36" s="115"/>
    </row>
    <row r="37" spans="1:12" ht="12.75">
      <c r="A37" s="155"/>
      <c r="B37" s="156"/>
      <c r="C37" s="260"/>
      <c r="D37" s="261"/>
      <c r="E37" s="125"/>
      <c r="F37" s="260"/>
      <c r="G37" s="261"/>
      <c r="H37" s="125"/>
      <c r="I37" s="130"/>
      <c r="J37" s="115"/>
      <c r="K37" s="115"/>
      <c r="L37" s="115"/>
    </row>
    <row r="38" spans="1:12" ht="12.75">
      <c r="A38" s="255"/>
      <c r="B38" s="256"/>
      <c r="C38" s="256"/>
      <c r="D38" s="257"/>
      <c r="E38" s="255"/>
      <c r="F38" s="256"/>
      <c r="G38" s="256"/>
      <c r="H38" s="219"/>
      <c r="I38" s="220"/>
      <c r="J38" s="115"/>
      <c r="K38" s="115"/>
      <c r="L38" s="115"/>
    </row>
    <row r="39" spans="1:12" ht="12.75">
      <c r="A39" s="155"/>
      <c r="B39" s="156"/>
      <c r="C39" s="157"/>
      <c r="D39" s="158"/>
      <c r="E39" s="125"/>
      <c r="F39" s="157"/>
      <c r="G39" s="158"/>
      <c r="H39" s="125"/>
      <c r="I39" s="130"/>
      <c r="J39" s="115"/>
      <c r="K39" s="115"/>
      <c r="L39" s="115"/>
    </row>
    <row r="40" spans="1:12" ht="12.75">
      <c r="A40" s="255"/>
      <c r="B40" s="256"/>
      <c r="C40" s="256"/>
      <c r="D40" s="257"/>
      <c r="E40" s="255"/>
      <c r="F40" s="256"/>
      <c r="G40" s="256"/>
      <c r="H40" s="219"/>
      <c r="I40" s="220"/>
      <c r="J40" s="115"/>
      <c r="K40" s="115"/>
      <c r="L40" s="115"/>
    </row>
    <row r="41" spans="1:12" ht="12.75">
      <c r="A41" s="159"/>
      <c r="B41" s="147"/>
      <c r="C41" s="147"/>
      <c r="D41" s="147"/>
      <c r="E41" s="160"/>
      <c r="F41" s="147"/>
      <c r="G41" s="147"/>
      <c r="H41" s="161"/>
      <c r="I41" s="162"/>
      <c r="J41" s="115"/>
      <c r="K41" s="115"/>
      <c r="L41" s="115"/>
    </row>
    <row r="42" spans="1:12" ht="12.75">
      <c r="A42" s="155"/>
      <c r="B42" s="156"/>
      <c r="C42" s="157"/>
      <c r="D42" s="158"/>
      <c r="E42" s="125"/>
      <c r="F42" s="157"/>
      <c r="G42" s="158"/>
      <c r="H42" s="125"/>
      <c r="I42" s="130"/>
      <c r="J42" s="115"/>
      <c r="K42" s="115"/>
      <c r="L42" s="115"/>
    </row>
    <row r="43" spans="1:12" ht="12.75">
      <c r="A43" s="163"/>
      <c r="B43" s="164"/>
      <c r="C43" s="164"/>
      <c r="D43" s="137"/>
      <c r="E43" s="137"/>
      <c r="F43" s="164"/>
      <c r="G43" s="137"/>
      <c r="H43" s="137"/>
      <c r="I43" s="165"/>
      <c r="J43" s="115"/>
      <c r="K43" s="115"/>
      <c r="L43" s="115"/>
    </row>
    <row r="44" spans="1:12" ht="12.75">
      <c r="A44" s="216" t="s">
        <v>23</v>
      </c>
      <c r="B44" s="263"/>
      <c r="C44" s="219"/>
      <c r="D44" s="220"/>
      <c r="E44" s="125"/>
      <c r="F44" s="233"/>
      <c r="G44" s="256"/>
      <c r="H44" s="256"/>
      <c r="I44" s="257"/>
      <c r="J44" s="115"/>
      <c r="K44" s="115"/>
      <c r="L44" s="115"/>
    </row>
    <row r="45" spans="1:12" ht="12.75">
      <c r="A45" s="155"/>
      <c r="B45" s="156"/>
      <c r="C45" s="260"/>
      <c r="D45" s="261"/>
      <c r="E45" s="125"/>
      <c r="F45" s="260"/>
      <c r="G45" s="262"/>
      <c r="H45" s="166"/>
      <c r="I45" s="167"/>
      <c r="J45" s="115"/>
      <c r="K45" s="115"/>
      <c r="L45" s="115"/>
    </row>
    <row r="46" spans="1:12" ht="12.75">
      <c r="A46" s="216" t="s">
        <v>24</v>
      </c>
      <c r="B46" s="263"/>
      <c r="C46" s="233" t="s">
        <v>280</v>
      </c>
      <c r="D46" s="283"/>
      <c r="E46" s="283"/>
      <c r="F46" s="283"/>
      <c r="G46" s="283"/>
      <c r="H46" s="283"/>
      <c r="I46" s="284"/>
      <c r="J46" s="115"/>
      <c r="K46" s="115"/>
      <c r="L46" s="115"/>
    </row>
    <row r="47" spans="1:12" ht="12.75">
      <c r="A47" s="133"/>
      <c r="B47" s="134"/>
      <c r="C47" s="138" t="s">
        <v>32</v>
      </c>
      <c r="D47" s="125"/>
      <c r="E47" s="125"/>
      <c r="F47" s="125"/>
      <c r="G47" s="125"/>
      <c r="H47" s="125"/>
      <c r="I47" s="130"/>
      <c r="J47" s="115"/>
      <c r="K47" s="115"/>
      <c r="L47" s="115"/>
    </row>
    <row r="48" spans="1:12" ht="12.75">
      <c r="A48" s="216" t="s">
        <v>25</v>
      </c>
      <c r="B48" s="263"/>
      <c r="C48" s="285" t="s">
        <v>281</v>
      </c>
      <c r="D48" s="286"/>
      <c r="E48" s="287"/>
      <c r="F48" s="168"/>
      <c r="G48" s="142" t="s">
        <v>1</v>
      </c>
      <c r="H48" s="288" t="s">
        <v>191</v>
      </c>
      <c r="I48" s="284"/>
      <c r="J48" s="115"/>
      <c r="K48" s="115"/>
      <c r="L48" s="115"/>
    </row>
    <row r="49" spans="1:12" ht="12.75">
      <c r="A49" s="133"/>
      <c r="B49" s="134"/>
      <c r="C49" s="138"/>
      <c r="D49" s="125"/>
      <c r="E49" s="125"/>
      <c r="F49" s="125"/>
      <c r="G49" s="125"/>
      <c r="H49" s="125"/>
      <c r="I49" s="130"/>
      <c r="J49" s="115"/>
      <c r="K49" s="115"/>
      <c r="L49" s="115"/>
    </row>
    <row r="50" spans="1:12" ht="12.75">
      <c r="A50" s="216" t="s">
        <v>13</v>
      </c>
      <c r="B50" s="263"/>
      <c r="C50" s="269" t="s">
        <v>282</v>
      </c>
      <c r="D50" s="270"/>
      <c r="E50" s="270"/>
      <c r="F50" s="270"/>
      <c r="G50" s="270"/>
      <c r="H50" s="270"/>
      <c r="I50" s="271"/>
      <c r="J50" s="115"/>
      <c r="K50" s="115"/>
      <c r="L50" s="115"/>
    </row>
    <row r="51" spans="1:12" ht="12.75">
      <c r="A51" s="133"/>
      <c r="B51" s="134"/>
      <c r="C51" s="125"/>
      <c r="D51" s="125"/>
      <c r="E51" s="125"/>
      <c r="F51" s="125"/>
      <c r="G51" s="125"/>
      <c r="H51" s="125"/>
      <c r="I51" s="130"/>
      <c r="J51" s="115"/>
      <c r="K51" s="115"/>
      <c r="L51" s="115"/>
    </row>
    <row r="52" spans="1:12" ht="12.75">
      <c r="A52" s="227" t="s">
        <v>26</v>
      </c>
      <c r="B52" s="228"/>
      <c r="C52" s="272" t="s">
        <v>192</v>
      </c>
      <c r="D52" s="273"/>
      <c r="E52" s="273"/>
      <c r="F52" s="273"/>
      <c r="G52" s="273"/>
      <c r="H52" s="273"/>
      <c r="I52" s="274"/>
      <c r="J52" s="115"/>
      <c r="K52" s="115"/>
      <c r="L52" s="115"/>
    </row>
    <row r="53" spans="1:12" ht="12.75">
      <c r="A53" s="169"/>
      <c r="B53" s="137"/>
      <c r="C53" s="282" t="s">
        <v>27</v>
      </c>
      <c r="D53" s="282"/>
      <c r="E53" s="282"/>
      <c r="F53" s="282"/>
      <c r="G53" s="282"/>
      <c r="H53" s="282"/>
      <c r="I53" s="170"/>
      <c r="J53" s="115"/>
      <c r="K53" s="115"/>
      <c r="L53" s="115"/>
    </row>
    <row r="54" spans="1:12" ht="12.75">
      <c r="A54" s="171"/>
      <c r="B54" s="172"/>
      <c r="C54" s="173"/>
      <c r="D54" s="173"/>
      <c r="E54" s="173"/>
      <c r="F54" s="173"/>
      <c r="G54" s="173"/>
      <c r="H54" s="173"/>
      <c r="I54" s="170"/>
      <c r="J54" s="115"/>
      <c r="K54" s="115"/>
      <c r="L54" s="115"/>
    </row>
    <row r="55" spans="1:12" ht="12.75">
      <c r="A55" s="171"/>
      <c r="B55" s="275" t="s">
        <v>28</v>
      </c>
      <c r="C55" s="276"/>
      <c r="D55" s="276"/>
      <c r="E55" s="276"/>
      <c r="F55" s="174"/>
      <c r="G55" s="174"/>
      <c r="H55" s="174"/>
      <c r="I55" s="175"/>
      <c r="J55" s="115"/>
      <c r="K55" s="115"/>
      <c r="L55" s="115"/>
    </row>
    <row r="56" spans="1:12" ht="12.75">
      <c r="A56" s="171"/>
      <c r="B56" s="277" t="s">
        <v>273</v>
      </c>
      <c r="C56" s="278"/>
      <c r="D56" s="278"/>
      <c r="E56" s="278"/>
      <c r="F56" s="278"/>
      <c r="G56" s="278"/>
      <c r="H56" s="278"/>
      <c r="I56" s="279"/>
      <c r="J56" s="115"/>
      <c r="K56" s="115"/>
      <c r="L56" s="115"/>
    </row>
    <row r="57" spans="1:12" ht="12.75">
      <c r="A57" s="171"/>
      <c r="B57" s="176" t="s">
        <v>271</v>
      </c>
      <c r="C57" s="177"/>
      <c r="D57" s="177"/>
      <c r="E57" s="177"/>
      <c r="F57" s="177"/>
      <c r="G57" s="177"/>
      <c r="H57" s="177"/>
      <c r="I57" s="178"/>
      <c r="J57" s="115"/>
      <c r="K57" s="115"/>
      <c r="L57" s="115"/>
    </row>
    <row r="58" spans="1:12" ht="12.75">
      <c r="A58" s="171"/>
      <c r="B58" s="277" t="s">
        <v>272</v>
      </c>
      <c r="C58" s="278"/>
      <c r="D58" s="278"/>
      <c r="E58" s="278"/>
      <c r="F58" s="278"/>
      <c r="G58" s="278"/>
      <c r="H58" s="278"/>
      <c r="I58" s="279"/>
      <c r="J58" s="115"/>
      <c r="K58" s="115"/>
      <c r="L58" s="115"/>
    </row>
    <row r="59" spans="1:12" ht="12.75">
      <c r="A59" s="171"/>
      <c r="B59" s="179"/>
      <c r="C59" s="179"/>
      <c r="D59" s="179"/>
      <c r="E59" s="179"/>
      <c r="F59" s="179"/>
      <c r="G59" s="179"/>
      <c r="H59" s="179"/>
      <c r="I59" s="180"/>
      <c r="J59" s="115"/>
      <c r="K59" s="115"/>
      <c r="L59" s="115"/>
    </row>
    <row r="60" spans="1:12" ht="12.75">
      <c r="A60" s="171"/>
      <c r="B60" s="176"/>
      <c r="C60" s="177"/>
      <c r="D60" s="177"/>
      <c r="E60" s="177"/>
      <c r="F60" s="177"/>
      <c r="G60" s="177"/>
      <c r="H60" s="177"/>
      <c r="I60" s="178"/>
      <c r="J60" s="115"/>
      <c r="K60" s="115"/>
      <c r="L60" s="115"/>
    </row>
    <row r="61" spans="1:12" ht="13.5" thickBot="1">
      <c r="A61" s="181" t="s">
        <v>2</v>
      </c>
      <c r="B61" s="182"/>
      <c r="C61" s="182"/>
      <c r="D61" s="182"/>
      <c r="E61" s="182"/>
      <c r="F61" s="182"/>
      <c r="G61" s="183"/>
      <c r="H61" s="184"/>
      <c r="I61" s="185"/>
      <c r="J61" s="115"/>
      <c r="K61" s="115"/>
      <c r="L61" s="115"/>
    </row>
    <row r="62" spans="1:12" ht="12.75">
      <c r="A62" s="186"/>
      <c r="B62" s="182"/>
      <c r="C62" s="182"/>
      <c r="D62" s="182"/>
      <c r="E62" s="172" t="s">
        <v>29</v>
      </c>
      <c r="F62" s="187"/>
      <c r="G62" s="264" t="s">
        <v>30</v>
      </c>
      <c r="H62" s="265"/>
      <c r="I62" s="266"/>
      <c r="J62" s="115"/>
      <c r="K62" s="115"/>
      <c r="L62" s="115"/>
    </row>
    <row r="63" spans="1:12" ht="12.75">
      <c r="A63" s="188"/>
      <c r="B63" s="189"/>
      <c r="C63" s="190"/>
      <c r="D63" s="190"/>
      <c r="E63" s="190"/>
      <c r="F63" s="190"/>
      <c r="G63" s="267"/>
      <c r="H63" s="268"/>
      <c r="I63" s="191"/>
      <c r="J63" s="115"/>
      <c r="K63" s="115"/>
      <c r="L63" s="115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4" customWidth="1"/>
    <col min="10" max="10" width="12.57421875" style="14" customWidth="1"/>
    <col min="11" max="11" width="12.28125" style="14" customWidth="1"/>
    <col min="12" max="12" width="10.7109375" style="14" bestFit="1" customWidth="1"/>
    <col min="13" max="14" width="9.140625" style="14" customWidth="1"/>
    <col min="15" max="15" width="10.140625" style="14" bestFit="1" customWidth="1"/>
    <col min="16" max="16384" width="9.140625" style="14" customWidth="1"/>
  </cols>
  <sheetData>
    <row r="1" spans="1:11" ht="12.75" customHeight="1">
      <c r="A1" s="322" t="s">
        <v>120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323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2.75">
      <c r="A3" s="325" t="s">
        <v>194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4">
      <c r="A4" s="328" t="s">
        <v>116</v>
      </c>
      <c r="B4" s="329"/>
      <c r="C4" s="329"/>
      <c r="D4" s="329"/>
      <c r="E4" s="329"/>
      <c r="F4" s="329"/>
      <c r="G4" s="329"/>
      <c r="H4" s="330"/>
      <c r="I4" s="18" t="s">
        <v>117</v>
      </c>
      <c r="J4" s="19" t="s">
        <v>118</v>
      </c>
      <c r="K4" s="91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17">
        <v>2</v>
      </c>
      <c r="J5" s="16">
        <v>3</v>
      </c>
      <c r="K5" s="16">
        <v>4</v>
      </c>
    </row>
    <row r="6" spans="1:11" ht="12.7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4"/>
    </row>
    <row r="7" spans="1:11" ht="12.75">
      <c r="A7" s="298" t="s">
        <v>195</v>
      </c>
      <c r="B7" s="299"/>
      <c r="C7" s="299"/>
      <c r="D7" s="299"/>
      <c r="E7" s="299"/>
      <c r="F7" s="299"/>
      <c r="G7" s="299"/>
      <c r="H7" s="316"/>
      <c r="I7" s="3">
        <v>1</v>
      </c>
      <c r="J7" s="30"/>
      <c r="K7" s="30"/>
    </row>
    <row r="8" spans="1:11" ht="12.75">
      <c r="A8" s="305" t="s">
        <v>33</v>
      </c>
      <c r="B8" s="306"/>
      <c r="C8" s="306"/>
      <c r="D8" s="306"/>
      <c r="E8" s="306"/>
      <c r="F8" s="306"/>
      <c r="G8" s="306"/>
      <c r="H8" s="307"/>
      <c r="I8" s="1">
        <v>2</v>
      </c>
      <c r="J8" s="31">
        <v>197601203.34</v>
      </c>
      <c r="K8" s="31">
        <v>211439167.96</v>
      </c>
    </row>
    <row r="9" spans="1:11" ht="12.75">
      <c r="A9" s="302" t="s">
        <v>34</v>
      </c>
      <c r="B9" s="303"/>
      <c r="C9" s="303"/>
      <c r="D9" s="303"/>
      <c r="E9" s="303"/>
      <c r="F9" s="303"/>
      <c r="G9" s="303"/>
      <c r="H9" s="304"/>
      <c r="I9" s="1">
        <v>3</v>
      </c>
      <c r="J9" s="15">
        <v>1287513.01</v>
      </c>
      <c r="K9" s="15">
        <v>1132736.04</v>
      </c>
    </row>
    <row r="10" spans="1:11" ht="12.75" customHeight="1">
      <c r="A10" s="302" t="s">
        <v>35</v>
      </c>
      <c r="B10" s="303"/>
      <c r="C10" s="303"/>
      <c r="D10" s="303"/>
      <c r="E10" s="303"/>
      <c r="F10" s="303"/>
      <c r="G10" s="303"/>
      <c r="H10" s="304"/>
      <c r="I10" s="1">
        <v>4</v>
      </c>
      <c r="J10" s="5"/>
      <c r="K10" s="5"/>
    </row>
    <row r="11" spans="1:11" ht="12.75" customHeight="1">
      <c r="A11" s="302" t="s">
        <v>36</v>
      </c>
      <c r="B11" s="303"/>
      <c r="C11" s="303"/>
      <c r="D11" s="303"/>
      <c r="E11" s="303"/>
      <c r="F11" s="303"/>
      <c r="G11" s="303"/>
      <c r="H11" s="304"/>
      <c r="I11" s="1">
        <v>5</v>
      </c>
      <c r="J11" s="15">
        <v>1287513.01</v>
      </c>
      <c r="K11" s="15">
        <v>1132736.04</v>
      </c>
    </row>
    <row r="12" spans="1:11" ht="12.75" customHeight="1">
      <c r="A12" s="302" t="s">
        <v>0</v>
      </c>
      <c r="B12" s="303"/>
      <c r="C12" s="303"/>
      <c r="D12" s="303"/>
      <c r="E12" s="303"/>
      <c r="F12" s="303"/>
      <c r="G12" s="303"/>
      <c r="H12" s="304"/>
      <c r="I12" s="1">
        <v>6</v>
      </c>
      <c r="J12" s="5">
        <v>0</v>
      </c>
      <c r="K12" s="5">
        <v>0</v>
      </c>
    </row>
    <row r="13" spans="1:11" ht="12.75" customHeight="1">
      <c r="A13" s="302" t="s">
        <v>37</v>
      </c>
      <c r="B13" s="303"/>
      <c r="C13" s="303"/>
      <c r="D13" s="303"/>
      <c r="E13" s="303"/>
      <c r="F13" s="303"/>
      <c r="G13" s="303"/>
      <c r="H13" s="304"/>
      <c r="I13" s="1">
        <v>7</v>
      </c>
      <c r="J13" s="5"/>
      <c r="K13" s="5"/>
    </row>
    <row r="14" spans="1:11" ht="12.75" customHeight="1">
      <c r="A14" s="302" t="s">
        <v>38</v>
      </c>
      <c r="B14" s="303"/>
      <c r="C14" s="303"/>
      <c r="D14" s="303"/>
      <c r="E14" s="303"/>
      <c r="F14" s="303"/>
      <c r="G14" s="303"/>
      <c r="H14" s="304"/>
      <c r="I14" s="1">
        <v>8</v>
      </c>
      <c r="J14" s="5"/>
      <c r="K14" s="5"/>
    </row>
    <row r="15" spans="1:11" ht="12.75" customHeight="1">
      <c r="A15" s="302" t="s">
        <v>39</v>
      </c>
      <c r="B15" s="303"/>
      <c r="C15" s="303"/>
      <c r="D15" s="303"/>
      <c r="E15" s="303"/>
      <c r="F15" s="303"/>
      <c r="G15" s="303"/>
      <c r="H15" s="304"/>
      <c r="I15" s="1">
        <v>9</v>
      </c>
      <c r="J15" s="5"/>
      <c r="K15" s="5"/>
    </row>
    <row r="16" spans="1:11" ht="12.75">
      <c r="A16" s="302" t="s">
        <v>196</v>
      </c>
      <c r="B16" s="303"/>
      <c r="C16" s="303"/>
      <c r="D16" s="303"/>
      <c r="E16" s="303"/>
      <c r="F16" s="303"/>
      <c r="G16" s="303"/>
      <c r="H16" s="304"/>
      <c r="I16" s="1">
        <v>10</v>
      </c>
      <c r="J16" s="15">
        <v>98010608.02000001</v>
      </c>
      <c r="K16" s="15">
        <v>98321185.89000002</v>
      </c>
    </row>
    <row r="17" spans="1:11" ht="12.75">
      <c r="A17" s="302" t="s">
        <v>40</v>
      </c>
      <c r="B17" s="303"/>
      <c r="C17" s="303"/>
      <c r="D17" s="303"/>
      <c r="E17" s="303"/>
      <c r="F17" s="303"/>
      <c r="G17" s="303"/>
      <c r="H17" s="304"/>
      <c r="I17" s="1">
        <v>11</v>
      </c>
      <c r="J17" s="5">
        <v>15605344.05</v>
      </c>
      <c r="K17" s="5">
        <v>15605344.05</v>
      </c>
    </row>
    <row r="18" spans="1:11" ht="12.75">
      <c r="A18" s="302" t="s">
        <v>41</v>
      </c>
      <c r="B18" s="303"/>
      <c r="C18" s="303"/>
      <c r="D18" s="303"/>
      <c r="E18" s="303"/>
      <c r="F18" s="303"/>
      <c r="G18" s="303"/>
      <c r="H18" s="304"/>
      <c r="I18" s="1">
        <v>12</v>
      </c>
      <c r="J18" s="5">
        <v>30071396.15</v>
      </c>
      <c r="K18" s="5">
        <v>29532587.04</v>
      </c>
    </row>
    <row r="19" spans="1:11" ht="12.75">
      <c r="A19" s="302" t="s">
        <v>42</v>
      </c>
      <c r="B19" s="303"/>
      <c r="C19" s="303"/>
      <c r="D19" s="303"/>
      <c r="E19" s="303"/>
      <c r="F19" s="303"/>
      <c r="G19" s="303"/>
      <c r="H19" s="304"/>
      <c r="I19" s="1">
        <v>13</v>
      </c>
      <c r="J19" s="5">
        <v>42219839.04</v>
      </c>
      <c r="K19" s="5">
        <v>40112827.93</v>
      </c>
    </row>
    <row r="20" spans="1:11" ht="12.75">
      <c r="A20" s="302" t="s">
        <v>43</v>
      </c>
      <c r="B20" s="303"/>
      <c r="C20" s="303"/>
      <c r="D20" s="303"/>
      <c r="E20" s="303"/>
      <c r="F20" s="303"/>
      <c r="G20" s="303"/>
      <c r="H20" s="304"/>
      <c r="I20" s="1">
        <v>14</v>
      </c>
      <c r="J20" s="5">
        <v>8315942.36</v>
      </c>
      <c r="K20" s="5">
        <v>8616636.51</v>
      </c>
    </row>
    <row r="21" spans="1:11" ht="12.75">
      <c r="A21" s="302" t="s">
        <v>44</v>
      </c>
      <c r="B21" s="303"/>
      <c r="C21" s="303"/>
      <c r="D21" s="303"/>
      <c r="E21" s="303"/>
      <c r="F21" s="303"/>
      <c r="G21" s="303"/>
      <c r="H21" s="304"/>
      <c r="I21" s="1">
        <v>15</v>
      </c>
      <c r="J21" s="5"/>
      <c r="K21" s="5"/>
    </row>
    <row r="22" spans="1:11" ht="12.75">
      <c r="A22" s="302" t="s">
        <v>45</v>
      </c>
      <c r="B22" s="303"/>
      <c r="C22" s="303"/>
      <c r="D22" s="303"/>
      <c r="E22" s="303"/>
      <c r="F22" s="303"/>
      <c r="G22" s="303"/>
      <c r="H22" s="304"/>
      <c r="I22" s="1">
        <v>16</v>
      </c>
      <c r="J22" s="5"/>
      <c r="K22" s="5"/>
    </row>
    <row r="23" spans="1:11" ht="12.75">
      <c r="A23" s="302" t="s">
        <v>46</v>
      </c>
      <c r="B23" s="303"/>
      <c r="C23" s="303"/>
      <c r="D23" s="303"/>
      <c r="E23" s="303"/>
      <c r="F23" s="303"/>
      <c r="G23" s="303"/>
      <c r="H23" s="304"/>
      <c r="I23" s="1">
        <v>17</v>
      </c>
      <c r="J23" s="5">
        <v>1722097.8</v>
      </c>
      <c r="K23" s="5">
        <v>4379747.16</v>
      </c>
    </row>
    <row r="24" spans="1:11" ht="12.75">
      <c r="A24" s="302" t="s">
        <v>47</v>
      </c>
      <c r="B24" s="303"/>
      <c r="C24" s="303"/>
      <c r="D24" s="303"/>
      <c r="E24" s="303"/>
      <c r="F24" s="303"/>
      <c r="G24" s="303"/>
      <c r="H24" s="304"/>
      <c r="I24" s="1">
        <v>18</v>
      </c>
      <c r="J24" s="5">
        <v>75988.62</v>
      </c>
      <c r="K24" s="5">
        <v>74043.2</v>
      </c>
    </row>
    <row r="25" spans="1:11" ht="12.75">
      <c r="A25" s="302" t="s">
        <v>48</v>
      </c>
      <c r="B25" s="303"/>
      <c r="C25" s="303"/>
      <c r="D25" s="303"/>
      <c r="E25" s="303"/>
      <c r="F25" s="303"/>
      <c r="G25" s="303"/>
      <c r="H25" s="304"/>
      <c r="I25" s="1">
        <v>19</v>
      </c>
      <c r="J25" s="5"/>
      <c r="K25" s="5"/>
    </row>
    <row r="26" spans="1:11" ht="12.75">
      <c r="A26" s="302" t="s">
        <v>197</v>
      </c>
      <c r="B26" s="303"/>
      <c r="C26" s="303"/>
      <c r="D26" s="303"/>
      <c r="E26" s="303"/>
      <c r="F26" s="303"/>
      <c r="G26" s="303"/>
      <c r="H26" s="304"/>
      <c r="I26" s="1">
        <v>20</v>
      </c>
      <c r="J26" s="15">
        <v>28947849.43</v>
      </c>
      <c r="K26" s="15">
        <v>28467734.13</v>
      </c>
    </row>
    <row r="27" spans="1:11" ht="12.75" customHeight="1">
      <c r="A27" s="302" t="s">
        <v>49</v>
      </c>
      <c r="B27" s="303"/>
      <c r="C27" s="303"/>
      <c r="D27" s="303"/>
      <c r="E27" s="303"/>
      <c r="F27" s="303"/>
      <c r="G27" s="303"/>
      <c r="H27" s="304"/>
      <c r="I27" s="1">
        <v>21</v>
      </c>
      <c r="J27" s="5">
        <v>1092797.9</v>
      </c>
      <c r="K27" s="5">
        <v>1092797.9</v>
      </c>
    </row>
    <row r="28" spans="1:11" ht="12.75" customHeight="1">
      <c r="A28" s="302" t="s">
        <v>50</v>
      </c>
      <c r="B28" s="303"/>
      <c r="C28" s="303"/>
      <c r="D28" s="303"/>
      <c r="E28" s="303"/>
      <c r="F28" s="303"/>
      <c r="G28" s="303"/>
      <c r="H28" s="304"/>
      <c r="I28" s="1">
        <v>22</v>
      </c>
      <c r="J28" s="5"/>
      <c r="K28" s="5"/>
    </row>
    <row r="29" spans="1:11" ht="12.75" customHeight="1">
      <c r="A29" s="302" t="s">
        <v>51</v>
      </c>
      <c r="B29" s="303"/>
      <c r="C29" s="303"/>
      <c r="D29" s="303"/>
      <c r="E29" s="303"/>
      <c r="F29" s="303"/>
      <c r="G29" s="303"/>
      <c r="H29" s="304"/>
      <c r="I29" s="1">
        <v>23</v>
      </c>
      <c r="J29" s="5"/>
      <c r="K29" s="5"/>
    </row>
    <row r="30" spans="1:11" ht="12.75" customHeight="1">
      <c r="A30" s="302" t="s">
        <v>154</v>
      </c>
      <c r="B30" s="303"/>
      <c r="C30" s="303"/>
      <c r="D30" s="303"/>
      <c r="E30" s="303"/>
      <c r="F30" s="303"/>
      <c r="G30" s="303"/>
      <c r="H30" s="304"/>
      <c r="I30" s="1">
        <v>24</v>
      </c>
      <c r="J30" s="5"/>
      <c r="K30" s="5"/>
    </row>
    <row r="31" spans="1:11" ht="12.75" customHeight="1">
      <c r="A31" s="302" t="s">
        <v>54</v>
      </c>
      <c r="B31" s="303"/>
      <c r="C31" s="303"/>
      <c r="D31" s="303"/>
      <c r="E31" s="303"/>
      <c r="F31" s="303"/>
      <c r="G31" s="303"/>
      <c r="H31" s="304"/>
      <c r="I31" s="1">
        <v>25</v>
      </c>
      <c r="J31" s="5"/>
      <c r="K31" s="5"/>
    </row>
    <row r="32" spans="1:11" ht="12.75" customHeight="1">
      <c r="A32" s="302" t="s">
        <v>53</v>
      </c>
      <c r="B32" s="303"/>
      <c r="C32" s="303"/>
      <c r="D32" s="303"/>
      <c r="E32" s="303"/>
      <c r="F32" s="303"/>
      <c r="G32" s="303"/>
      <c r="H32" s="304"/>
      <c r="I32" s="1">
        <v>26</v>
      </c>
      <c r="J32" s="5">
        <v>27855051.53</v>
      </c>
      <c r="K32" s="5">
        <v>27374936.23</v>
      </c>
    </row>
    <row r="33" spans="1:11" ht="12.75" customHeight="1">
      <c r="A33" s="302" t="s">
        <v>52</v>
      </c>
      <c r="B33" s="303"/>
      <c r="C33" s="303"/>
      <c r="D33" s="303"/>
      <c r="E33" s="303"/>
      <c r="F33" s="303"/>
      <c r="G33" s="303"/>
      <c r="H33" s="304"/>
      <c r="I33" s="1">
        <v>27</v>
      </c>
      <c r="J33" s="5"/>
      <c r="K33" s="5"/>
    </row>
    <row r="34" spans="1:11" ht="12.75" customHeight="1">
      <c r="A34" s="302" t="s">
        <v>153</v>
      </c>
      <c r="B34" s="303"/>
      <c r="C34" s="303"/>
      <c r="D34" s="303"/>
      <c r="E34" s="303"/>
      <c r="F34" s="303"/>
      <c r="G34" s="303"/>
      <c r="H34" s="304"/>
      <c r="I34" s="1">
        <v>28</v>
      </c>
      <c r="J34" s="5"/>
      <c r="K34" s="5"/>
    </row>
    <row r="35" spans="1:11" ht="12.75">
      <c r="A35" s="302" t="s">
        <v>198</v>
      </c>
      <c r="B35" s="303"/>
      <c r="C35" s="303"/>
      <c r="D35" s="303"/>
      <c r="E35" s="303"/>
      <c r="F35" s="303"/>
      <c r="G35" s="303"/>
      <c r="H35" s="304"/>
      <c r="I35" s="1">
        <v>29</v>
      </c>
      <c r="J35" s="15">
        <v>55018983.15</v>
      </c>
      <c r="K35" s="15">
        <v>69181262.17</v>
      </c>
    </row>
    <row r="36" spans="1:11" ht="12.75" customHeight="1">
      <c r="A36" s="302" t="s">
        <v>55</v>
      </c>
      <c r="B36" s="303"/>
      <c r="C36" s="303"/>
      <c r="D36" s="303"/>
      <c r="E36" s="303"/>
      <c r="F36" s="303"/>
      <c r="G36" s="303"/>
      <c r="H36" s="304"/>
      <c r="I36" s="1">
        <v>30</v>
      </c>
      <c r="J36" s="5">
        <v>1156317.49</v>
      </c>
      <c r="K36" s="5">
        <v>1156317.53</v>
      </c>
    </row>
    <row r="37" spans="1:11" ht="12.75" customHeight="1">
      <c r="A37" s="302" t="s">
        <v>56</v>
      </c>
      <c r="B37" s="303"/>
      <c r="C37" s="303"/>
      <c r="D37" s="303"/>
      <c r="E37" s="303"/>
      <c r="F37" s="303"/>
      <c r="G37" s="303"/>
      <c r="H37" s="304"/>
      <c r="I37" s="1">
        <v>31</v>
      </c>
      <c r="J37" s="5">
        <v>53318298.63</v>
      </c>
      <c r="K37" s="5">
        <v>67490856.61</v>
      </c>
    </row>
    <row r="38" spans="1:11" ht="12.75" customHeight="1">
      <c r="A38" s="302" t="s">
        <v>57</v>
      </c>
      <c r="B38" s="303"/>
      <c r="C38" s="303"/>
      <c r="D38" s="303"/>
      <c r="E38" s="303"/>
      <c r="F38" s="303"/>
      <c r="G38" s="303"/>
      <c r="H38" s="304"/>
      <c r="I38" s="1">
        <v>32</v>
      </c>
      <c r="J38" s="5">
        <v>544367.0299999958</v>
      </c>
      <c r="K38" s="5">
        <v>534088.0300000024</v>
      </c>
    </row>
    <row r="39" spans="1:11" ht="12.75">
      <c r="A39" s="302" t="s">
        <v>58</v>
      </c>
      <c r="B39" s="303"/>
      <c r="C39" s="303"/>
      <c r="D39" s="303"/>
      <c r="E39" s="303"/>
      <c r="F39" s="303"/>
      <c r="G39" s="303"/>
      <c r="H39" s="304"/>
      <c r="I39" s="1">
        <v>33</v>
      </c>
      <c r="J39" s="5">
        <v>14336249.73</v>
      </c>
      <c r="K39" s="5">
        <v>14336249.73</v>
      </c>
    </row>
    <row r="40" spans="1:11" ht="12.75">
      <c r="A40" s="305" t="s">
        <v>59</v>
      </c>
      <c r="B40" s="306"/>
      <c r="C40" s="306"/>
      <c r="D40" s="306"/>
      <c r="E40" s="306"/>
      <c r="F40" s="306"/>
      <c r="G40" s="306"/>
      <c r="H40" s="307"/>
      <c r="I40" s="1">
        <v>34</v>
      </c>
      <c r="J40" s="31">
        <v>592189187.5799999</v>
      </c>
      <c r="K40" s="31">
        <v>526393266.83</v>
      </c>
    </row>
    <row r="41" spans="1:11" ht="12.75">
      <c r="A41" s="302" t="s">
        <v>60</v>
      </c>
      <c r="B41" s="303"/>
      <c r="C41" s="303"/>
      <c r="D41" s="303"/>
      <c r="E41" s="303"/>
      <c r="F41" s="303"/>
      <c r="G41" s="303"/>
      <c r="H41" s="304"/>
      <c r="I41" s="1">
        <v>35</v>
      </c>
      <c r="J41" s="15">
        <v>17347969.700000003</v>
      </c>
      <c r="K41" s="15">
        <v>38408095.07</v>
      </c>
    </row>
    <row r="42" spans="1:11" ht="12.75">
      <c r="A42" s="302" t="s">
        <v>61</v>
      </c>
      <c r="B42" s="303"/>
      <c r="C42" s="303"/>
      <c r="D42" s="303"/>
      <c r="E42" s="303"/>
      <c r="F42" s="303"/>
      <c r="G42" s="303"/>
      <c r="H42" s="304"/>
      <c r="I42" s="1">
        <v>36</v>
      </c>
      <c r="J42" s="5"/>
      <c r="K42" s="5">
        <v>746.89</v>
      </c>
    </row>
    <row r="43" spans="1:15" ht="12.75">
      <c r="A43" s="302" t="s">
        <v>62</v>
      </c>
      <c r="B43" s="303"/>
      <c r="C43" s="303"/>
      <c r="D43" s="303"/>
      <c r="E43" s="303"/>
      <c r="F43" s="303"/>
      <c r="G43" s="303"/>
      <c r="H43" s="304"/>
      <c r="I43" s="1">
        <v>37</v>
      </c>
      <c r="J43" s="5">
        <v>17347969.700000003</v>
      </c>
      <c r="K43" s="5">
        <v>38407348.18</v>
      </c>
      <c r="L43" s="65"/>
      <c r="O43" s="65"/>
    </row>
    <row r="44" spans="1:11" ht="12.75">
      <c r="A44" s="302" t="s">
        <v>151</v>
      </c>
      <c r="B44" s="303"/>
      <c r="C44" s="303"/>
      <c r="D44" s="303"/>
      <c r="E44" s="303"/>
      <c r="F44" s="303"/>
      <c r="G44" s="303"/>
      <c r="H44" s="304"/>
      <c r="I44" s="1">
        <v>38</v>
      </c>
      <c r="J44" s="5"/>
      <c r="K44" s="5"/>
    </row>
    <row r="45" spans="1:11" ht="12.75">
      <c r="A45" s="302" t="s">
        <v>152</v>
      </c>
      <c r="B45" s="303"/>
      <c r="C45" s="303"/>
      <c r="D45" s="303"/>
      <c r="E45" s="303"/>
      <c r="F45" s="303"/>
      <c r="G45" s="303"/>
      <c r="H45" s="304"/>
      <c r="I45" s="1">
        <v>39</v>
      </c>
      <c r="J45" s="5"/>
      <c r="K45" s="5"/>
    </row>
    <row r="46" spans="1:11" ht="12.75">
      <c r="A46" s="302" t="s">
        <v>63</v>
      </c>
      <c r="B46" s="303"/>
      <c r="C46" s="303"/>
      <c r="D46" s="303"/>
      <c r="E46" s="303"/>
      <c r="F46" s="303"/>
      <c r="G46" s="303"/>
      <c r="H46" s="304"/>
      <c r="I46" s="1">
        <v>40</v>
      </c>
      <c r="J46" s="5">
        <v>0</v>
      </c>
      <c r="K46" s="5">
        <v>0</v>
      </c>
    </row>
    <row r="47" spans="1:11" ht="12.75">
      <c r="A47" s="302" t="s">
        <v>64</v>
      </c>
      <c r="B47" s="303"/>
      <c r="C47" s="303"/>
      <c r="D47" s="303"/>
      <c r="E47" s="303"/>
      <c r="F47" s="303"/>
      <c r="G47" s="303"/>
      <c r="H47" s="304"/>
      <c r="I47" s="1">
        <v>41</v>
      </c>
      <c r="J47" s="5"/>
      <c r="K47" s="5"/>
    </row>
    <row r="48" spans="1:11" ht="12.75">
      <c r="A48" s="302" t="s">
        <v>65</v>
      </c>
      <c r="B48" s="303"/>
      <c r="C48" s="303"/>
      <c r="D48" s="303"/>
      <c r="E48" s="303"/>
      <c r="F48" s="303"/>
      <c r="G48" s="303"/>
      <c r="H48" s="304"/>
      <c r="I48" s="1">
        <v>42</v>
      </c>
      <c r="J48" s="5"/>
      <c r="K48" s="5"/>
    </row>
    <row r="49" spans="1:11" ht="12.75">
      <c r="A49" s="302" t="s">
        <v>66</v>
      </c>
      <c r="B49" s="303"/>
      <c r="C49" s="303"/>
      <c r="D49" s="303"/>
      <c r="E49" s="303"/>
      <c r="F49" s="303"/>
      <c r="G49" s="303"/>
      <c r="H49" s="304"/>
      <c r="I49" s="1">
        <v>43</v>
      </c>
      <c r="J49" s="15">
        <v>345235284.89</v>
      </c>
      <c r="K49" s="15">
        <v>281961035.52</v>
      </c>
    </row>
    <row r="50" spans="1:11" ht="12.75">
      <c r="A50" s="302" t="s">
        <v>67</v>
      </c>
      <c r="B50" s="303"/>
      <c r="C50" s="303"/>
      <c r="D50" s="303"/>
      <c r="E50" s="303"/>
      <c r="F50" s="303"/>
      <c r="G50" s="303"/>
      <c r="H50" s="304"/>
      <c r="I50" s="1">
        <v>44</v>
      </c>
      <c r="J50" s="5">
        <v>186857447.93</v>
      </c>
      <c r="K50" s="5">
        <v>161487792.83</v>
      </c>
    </row>
    <row r="51" spans="1:11" ht="12.75">
      <c r="A51" s="302" t="s">
        <v>68</v>
      </c>
      <c r="B51" s="303"/>
      <c r="C51" s="303"/>
      <c r="D51" s="303"/>
      <c r="E51" s="303"/>
      <c r="F51" s="303"/>
      <c r="G51" s="303"/>
      <c r="H51" s="304"/>
      <c r="I51" s="1">
        <v>45</v>
      </c>
      <c r="J51" s="5">
        <v>140802419.09</v>
      </c>
      <c r="K51" s="5">
        <v>111949865.47</v>
      </c>
    </row>
    <row r="52" spans="1:11" ht="12.75">
      <c r="A52" s="302" t="s">
        <v>69</v>
      </c>
      <c r="B52" s="303"/>
      <c r="C52" s="303"/>
      <c r="D52" s="303"/>
      <c r="E52" s="303"/>
      <c r="F52" s="303"/>
      <c r="G52" s="303"/>
      <c r="H52" s="304"/>
      <c r="I52" s="1">
        <v>46</v>
      </c>
      <c r="J52" s="5"/>
      <c r="K52" s="5"/>
    </row>
    <row r="53" spans="1:11" ht="12.75">
      <c r="A53" s="302" t="s">
        <v>70</v>
      </c>
      <c r="B53" s="303"/>
      <c r="C53" s="303"/>
      <c r="D53" s="303"/>
      <c r="E53" s="303"/>
      <c r="F53" s="303"/>
      <c r="G53" s="303"/>
      <c r="H53" s="304"/>
      <c r="I53" s="1">
        <v>47</v>
      </c>
      <c r="J53" s="5"/>
      <c r="K53" s="5"/>
    </row>
    <row r="54" spans="1:11" ht="12.75">
      <c r="A54" s="302" t="s">
        <v>71</v>
      </c>
      <c r="B54" s="303"/>
      <c r="C54" s="303"/>
      <c r="D54" s="303"/>
      <c r="E54" s="303"/>
      <c r="F54" s="303"/>
      <c r="G54" s="303"/>
      <c r="H54" s="304"/>
      <c r="I54" s="1">
        <v>48</v>
      </c>
      <c r="J54" s="5">
        <v>2239325.26</v>
      </c>
      <c r="K54" s="5">
        <v>2301783.46</v>
      </c>
    </row>
    <row r="55" spans="1:11" ht="12.75">
      <c r="A55" s="302" t="s">
        <v>72</v>
      </c>
      <c r="B55" s="303"/>
      <c r="C55" s="303"/>
      <c r="D55" s="303"/>
      <c r="E55" s="303"/>
      <c r="F55" s="303"/>
      <c r="G55" s="303"/>
      <c r="H55" s="304"/>
      <c r="I55" s="1">
        <v>49</v>
      </c>
      <c r="J55" s="5">
        <v>15336092.61</v>
      </c>
      <c r="K55" s="5">
        <v>6221593.76</v>
      </c>
    </row>
    <row r="56" spans="1:11" ht="12.75">
      <c r="A56" s="302" t="s">
        <v>199</v>
      </c>
      <c r="B56" s="303"/>
      <c r="C56" s="303"/>
      <c r="D56" s="303"/>
      <c r="E56" s="303"/>
      <c r="F56" s="303"/>
      <c r="G56" s="303"/>
      <c r="H56" s="304"/>
      <c r="I56" s="1">
        <v>50</v>
      </c>
      <c r="J56" s="15">
        <v>84520095.19</v>
      </c>
      <c r="K56" s="15">
        <v>84527688.49</v>
      </c>
    </row>
    <row r="57" spans="1:11" ht="12.75">
      <c r="A57" s="302" t="s">
        <v>49</v>
      </c>
      <c r="B57" s="303"/>
      <c r="C57" s="303"/>
      <c r="D57" s="303"/>
      <c r="E57" s="303"/>
      <c r="F57" s="303"/>
      <c r="G57" s="303"/>
      <c r="H57" s="304"/>
      <c r="I57" s="1">
        <v>51</v>
      </c>
      <c r="J57" s="5"/>
      <c r="K57" s="5"/>
    </row>
    <row r="58" spans="1:11" ht="12.75">
      <c r="A58" s="302" t="s">
        <v>50</v>
      </c>
      <c r="B58" s="303"/>
      <c r="C58" s="303"/>
      <c r="D58" s="303"/>
      <c r="E58" s="303"/>
      <c r="F58" s="303"/>
      <c r="G58" s="303"/>
      <c r="H58" s="304"/>
      <c r="I58" s="1">
        <v>52</v>
      </c>
      <c r="J58" s="5">
        <v>0</v>
      </c>
      <c r="K58" s="5">
        <v>0</v>
      </c>
    </row>
    <row r="59" spans="1:11" ht="12.75">
      <c r="A59" s="302" t="s">
        <v>73</v>
      </c>
      <c r="B59" s="303"/>
      <c r="C59" s="303"/>
      <c r="D59" s="303"/>
      <c r="E59" s="303"/>
      <c r="F59" s="303"/>
      <c r="G59" s="303"/>
      <c r="H59" s="304"/>
      <c r="I59" s="1">
        <v>53</v>
      </c>
      <c r="J59" s="5"/>
      <c r="K59" s="5"/>
    </row>
    <row r="60" spans="1:11" ht="12.75">
      <c r="A60" s="302" t="s">
        <v>154</v>
      </c>
      <c r="B60" s="303"/>
      <c r="C60" s="303"/>
      <c r="D60" s="303"/>
      <c r="E60" s="303"/>
      <c r="F60" s="303"/>
      <c r="G60" s="303"/>
      <c r="H60" s="304"/>
      <c r="I60" s="1">
        <v>54</v>
      </c>
      <c r="J60" s="5"/>
      <c r="K60" s="5"/>
    </row>
    <row r="61" spans="1:11" ht="12.75">
      <c r="A61" s="302" t="s">
        <v>54</v>
      </c>
      <c r="B61" s="303"/>
      <c r="C61" s="303"/>
      <c r="D61" s="303"/>
      <c r="E61" s="303"/>
      <c r="F61" s="303"/>
      <c r="G61" s="303"/>
      <c r="H61" s="304"/>
      <c r="I61" s="1">
        <v>55</v>
      </c>
      <c r="J61" s="5">
        <v>84520095.19</v>
      </c>
      <c r="K61" s="5">
        <v>84527688.49</v>
      </c>
    </row>
    <row r="62" spans="1:11" ht="12.75">
      <c r="A62" s="302" t="s">
        <v>53</v>
      </c>
      <c r="B62" s="303"/>
      <c r="C62" s="303"/>
      <c r="D62" s="303"/>
      <c r="E62" s="303"/>
      <c r="F62" s="303"/>
      <c r="G62" s="303"/>
      <c r="H62" s="304"/>
      <c r="I62" s="1">
        <v>56</v>
      </c>
      <c r="J62" s="5"/>
      <c r="K62" s="5"/>
    </row>
    <row r="63" spans="1:11" ht="12.75">
      <c r="A63" s="302" t="s">
        <v>74</v>
      </c>
      <c r="B63" s="303"/>
      <c r="C63" s="303"/>
      <c r="D63" s="303"/>
      <c r="E63" s="303"/>
      <c r="F63" s="303"/>
      <c r="G63" s="303"/>
      <c r="H63" s="304"/>
      <c r="I63" s="1">
        <v>57</v>
      </c>
      <c r="J63" s="5"/>
      <c r="K63" s="5"/>
    </row>
    <row r="64" spans="1:11" ht="12.75">
      <c r="A64" s="302" t="s">
        <v>200</v>
      </c>
      <c r="B64" s="303"/>
      <c r="C64" s="303"/>
      <c r="D64" s="303"/>
      <c r="E64" s="303"/>
      <c r="F64" s="303"/>
      <c r="G64" s="303"/>
      <c r="H64" s="304"/>
      <c r="I64" s="1">
        <v>58</v>
      </c>
      <c r="J64" s="5">
        <v>145085837.8</v>
      </c>
      <c r="K64" s="5">
        <v>121496447.75</v>
      </c>
    </row>
    <row r="65" spans="1:11" ht="12.75">
      <c r="A65" s="305" t="s">
        <v>85</v>
      </c>
      <c r="B65" s="306"/>
      <c r="C65" s="306"/>
      <c r="D65" s="306"/>
      <c r="E65" s="306"/>
      <c r="F65" s="306"/>
      <c r="G65" s="306"/>
      <c r="H65" s="307"/>
      <c r="I65" s="1">
        <v>59</v>
      </c>
      <c r="J65" s="32">
        <v>5066714.1</v>
      </c>
      <c r="K65" s="32">
        <v>4971274.38</v>
      </c>
    </row>
    <row r="66" spans="1:11" ht="12.75">
      <c r="A66" s="305" t="s">
        <v>83</v>
      </c>
      <c r="B66" s="306"/>
      <c r="C66" s="306"/>
      <c r="D66" s="306"/>
      <c r="E66" s="306"/>
      <c r="F66" s="306"/>
      <c r="G66" s="306"/>
      <c r="H66" s="307"/>
      <c r="I66" s="1">
        <v>60</v>
      </c>
      <c r="J66" s="31">
        <v>794857105.02</v>
      </c>
      <c r="K66" s="31">
        <v>742803709.17</v>
      </c>
    </row>
    <row r="67" spans="1:11" ht="12.75">
      <c r="A67" s="317" t="s">
        <v>84</v>
      </c>
      <c r="B67" s="318"/>
      <c r="C67" s="318"/>
      <c r="D67" s="318"/>
      <c r="E67" s="318"/>
      <c r="F67" s="318"/>
      <c r="G67" s="318"/>
      <c r="H67" s="319"/>
      <c r="I67" s="4">
        <v>61</v>
      </c>
      <c r="J67" s="33"/>
      <c r="K67" s="33"/>
    </row>
    <row r="68" spans="1:11" ht="12.75">
      <c r="A68" s="294" t="s">
        <v>75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1"/>
    </row>
    <row r="69" spans="1:11" ht="12.75">
      <c r="A69" s="298" t="s">
        <v>201</v>
      </c>
      <c r="B69" s="299"/>
      <c r="C69" s="299"/>
      <c r="D69" s="299"/>
      <c r="E69" s="299"/>
      <c r="F69" s="299"/>
      <c r="G69" s="299"/>
      <c r="H69" s="316"/>
      <c r="I69" s="3">
        <v>62</v>
      </c>
      <c r="J69" s="34">
        <v>223456418.23</v>
      </c>
      <c r="K69" s="82">
        <v>252735662.83999997</v>
      </c>
    </row>
    <row r="70" spans="1:11" ht="12.75">
      <c r="A70" s="302" t="s">
        <v>76</v>
      </c>
      <c r="B70" s="303"/>
      <c r="C70" s="303"/>
      <c r="D70" s="303"/>
      <c r="E70" s="303"/>
      <c r="F70" s="303"/>
      <c r="G70" s="303"/>
      <c r="H70" s="304"/>
      <c r="I70" s="1">
        <v>63</v>
      </c>
      <c r="J70" s="5">
        <v>133165000</v>
      </c>
      <c r="K70" s="83">
        <v>133165000</v>
      </c>
    </row>
    <row r="71" spans="1:11" ht="12.75">
      <c r="A71" s="302" t="s">
        <v>77</v>
      </c>
      <c r="B71" s="303"/>
      <c r="C71" s="303"/>
      <c r="D71" s="303"/>
      <c r="E71" s="303"/>
      <c r="F71" s="303"/>
      <c r="G71" s="303"/>
      <c r="H71" s="304"/>
      <c r="I71" s="1">
        <v>64</v>
      </c>
      <c r="J71" s="5"/>
      <c r="K71" s="83"/>
    </row>
    <row r="72" spans="1:11" ht="12.75">
      <c r="A72" s="302" t="s">
        <v>78</v>
      </c>
      <c r="B72" s="303"/>
      <c r="C72" s="303"/>
      <c r="D72" s="303"/>
      <c r="E72" s="303"/>
      <c r="F72" s="303"/>
      <c r="G72" s="303"/>
      <c r="H72" s="304"/>
      <c r="I72" s="1">
        <v>65</v>
      </c>
      <c r="J72" s="15">
        <v>21273155.64</v>
      </c>
      <c r="K72" s="84">
        <v>21273155.64</v>
      </c>
    </row>
    <row r="73" spans="1:11" ht="12.75">
      <c r="A73" s="302" t="s">
        <v>79</v>
      </c>
      <c r="B73" s="303"/>
      <c r="C73" s="303"/>
      <c r="D73" s="303"/>
      <c r="E73" s="303"/>
      <c r="F73" s="303"/>
      <c r="G73" s="303"/>
      <c r="H73" s="304"/>
      <c r="I73" s="1">
        <v>66</v>
      </c>
      <c r="J73" s="5">
        <v>6658250</v>
      </c>
      <c r="K73" s="83">
        <v>6658250</v>
      </c>
    </row>
    <row r="74" spans="1:11" ht="12.75">
      <c r="A74" s="302" t="s">
        <v>274</v>
      </c>
      <c r="B74" s="303"/>
      <c r="C74" s="303"/>
      <c r="D74" s="303"/>
      <c r="E74" s="303"/>
      <c r="F74" s="303"/>
      <c r="G74" s="303"/>
      <c r="H74" s="304"/>
      <c r="I74" s="1">
        <v>67</v>
      </c>
      <c r="J74" s="5">
        <v>14895345.64</v>
      </c>
      <c r="K74" s="83">
        <v>14895345.64</v>
      </c>
    </row>
    <row r="75" spans="1:11" ht="12.75">
      <c r="A75" s="302" t="s">
        <v>275</v>
      </c>
      <c r="B75" s="303"/>
      <c r="C75" s="303"/>
      <c r="D75" s="303"/>
      <c r="E75" s="303"/>
      <c r="F75" s="303"/>
      <c r="G75" s="303"/>
      <c r="H75" s="304"/>
      <c r="I75" s="1">
        <v>68</v>
      </c>
      <c r="J75" s="5">
        <v>280440</v>
      </c>
      <c r="K75" s="83">
        <v>280440</v>
      </c>
    </row>
    <row r="76" spans="1:11" ht="12.75">
      <c r="A76" s="302" t="s">
        <v>80</v>
      </c>
      <c r="B76" s="303"/>
      <c r="C76" s="303"/>
      <c r="D76" s="303"/>
      <c r="E76" s="303"/>
      <c r="F76" s="303"/>
      <c r="G76" s="303"/>
      <c r="H76" s="304"/>
      <c r="I76" s="1">
        <v>69</v>
      </c>
      <c r="J76" s="5"/>
      <c r="K76" s="83"/>
    </row>
    <row r="77" spans="1:11" ht="12.75">
      <c r="A77" s="302" t="s">
        <v>81</v>
      </c>
      <c r="B77" s="303"/>
      <c r="C77" s="303"/>
      <c r="D77" s="303"/>
      <c r="E77" s="303"/>
      <c r="F77" s="303"/>
      <c r="G77" s="303"/>
      <c r="H77" s="304"/>
      <c r="I77" s="1">
        <v>70</v>
      </c>
      <c r="J77" s="5"/>
      <c r="K77" s="83"/>
    </row>
    <row r="78" spans="1:11" ht="12.75">
      <c r="A78" s="302" t="s">
        <v>82</v>
      </c>
      <c r="B78" s="303"/>
      <c r="C78" s="303"/>
      <c r="D78" s="303"/>
      <c r="E78" s="303"/>
      <c r="F78" s="303"/>
      <c r="G78" s="303"/>
      <c r="H78" s="304"/>
      <c r="I78" s="1">
        <v>71</v>
      </c>
      <c r="J78" s="5"/>
      <c r="K78" s="83"/>
    </row>
    <row r="79" spans="1:11" ht="12.75">
      <c r="A79" s="302" t="s">
        <v>202</v>
      </c>
      <c r="B79" s="303"/>
      <c r="C79" s="303"/>
      <c r="D79" s="303"/>
      <c r="E79" s="303"/>
      <c r="F79" s="303"/>
      <c r="G79" s="303"/>
      <c r="H79" s="304"/>
      <c r="I79" s="1">
        <v>72</v>
      </c>
      <c r="J79" s="5">
        <v>4734925</v>
      </c>
      <c r="K79" s="83">
        <v>68020262.59</v>
      </c>
    </row>
    <row r="80" spans="1:11" ht="12.75">
      <c r="A80" s="313" t="s">
        <v>86</v>
      </c>
      <c r="B80" s="314"/>
      <c r="C80" s="314"/>
      <c r="D80" s="314"/>
      <c r="E80" s="314"/>
      <c r="F80" s="314"/>
      <c r="G80" s="314"/>
      <c r="H80" s="315"/>
      <c r="I80" s="1">
        <v>73</v>
      </c>
      <c r="J80" s="5">
        <v>4734925</v>
      </c>
      <c r="K80" s="83">
        <v>68020262.59</v>
      </c>
    </row>
    <row r="81" spans="1:11" ht="12.75">
      <c r="A81" s="313" t="s">
        <v>87</v>
      </c>
      <c r="B81" s="314"/>
      <c r="C81" s="314"/>
      <c r="D81" s="314"/>
      <c r="E81" s="314"/>
      <c r="F81" s="314"/>
      <c r="G81" s="314"/>
      <c r="H81" s="315"/>
      <c r="I81" s="1">
        <v>74</v>
      </c>
      <c r="J81" s="5"/>
      <c r="K81" s="83"/>
    </row>
    <row r="82" spans="1:11" ht="12.75">
      <c r="A82" s="302" t="s">
        <v>88</v>
      </c>
      <c r="B82" s="303"/>
      <c r="C82" s="303"/>
      <c r="D82" s="303"/>
      <c r="E82" s="303"/>
      <c r="F82" s="303"/>
      <c r="G82" s="303"/>
      <c r="H82" s="304"/>
      <c r="I82" s="1">
        <v>75</v>
      </c>
      <c r="J82" s="15">
        <v>64283337.59</v>
      </c>
      <c r="K82" s="84">
        <v>30277244.61</v>
      </c>
    </row>
    <row r="83" spans="1:11" ht="12.75">
      <c r="A83" s="313" t="s">
        <v>89</v>
      </c>
      <c r="B83" s="314"/>
      <c r="C83" s="314"/>
      <c r="D83" s="314"/>
      <c r="E83" s="314"/>
      <c r="F83" s="314"/>
      <c r="G83" s="314"/>
      <c r="H83" s="315"/>
      <c r="I83" s="1">
        <v>76</v>
      </c>
      <c r="J83" s="15">
        <v>64283337.59</v>
      </c>
      <c r="K83" s="84">
        <v>30277244.61</v>
      </c>
    </row>
    <row r="84" spans="1:11" ht="12.75">
      <c r="A84" s="313" t="s">
        <v>90</v>
      </c>
      <c r="B84" s="314"/>
      <c r="C84" s="314"/>
      <c r="D84" s="314"/>
      <c r="E84" s="314"/>
      <c r="F84" s="314"/>
      <c r="G84" s="314"/>
      <c r="H84" s="315"/>
      <c r="I84" s="1">
        <v>77</v>
      </c>
      <c r="J84" s="5"/>
      <c r="K84" s="83"/>
    </row>
    <row r="85" spans="1:11" ht="12.75">
      <c r="A85" s="302" t="s">
        <v>91</v>
      </c>
      <c r="B85" s="303"/>
      <c r="C85" s="303"/>
      <c r="D85" s="303"/>
      <c r="E85" s="303"/>
      <c r="F85" s="303"/>
      <c r="G85" s="303"/>
      <c r="H85" s="304"/>
      <c r="I85" s="1">
        <v>78</v>
      </c>
      <c r="J85" s="5"/>
      <c r="K85" s="83"/>
    </row>
    <row r="86" spans="1:11" ht="12.75">
      <c r="A86" s="305" t="s">
        <v>92</v>
      </c>
      <c r="B86" s="306"/>
      <c r="C86" s="306"/>
      <c r="D86" s="306"/>
      <c r="E86" s="306"/>
      <c r="F86" s="306"/>
      <c r="G86" s="306"/>
      <c r="H86" s="307"/>
      <c r="I86" s="1">
        <v>79</v>
      </c>
      <c r="J86" s="15">
        <v>5279213.49</v>
      </c>
      <c r="K86" s="84">
        <v>5369862.43</v>
      </c>
    </row>
    <row r="87" spans="1:11" ht="12.75">
      <c r="A87" s="302" t="s">
        <v>93</v>
      </c>
      <c r="B87" s="303"/>
      <c r="C87" s="303"/>
      <c r="D87" s="303"/>
      <c r="E87" s="303"/>
      <c r="F87" s="303"/>
      <c r="G87" s="303"/>
      <c r="H87" s="304"/>
      <c r="I87" s="1">
        <v>80</v>
      </c>
      <c r="J87" s="5">
        <v>5279213.49</v>
      </c>
      <c r="K87" s="83">
        <v>5369862.43</v>
      </c>
    </row>
    <row r="88" spans="1:11" ht="12.75">
      <c r="A88" s="302" t="s">
        <v>94</v>
      </c>
      <c r="B88" s="303"/>
      <c r="C88" s="303"/>
      <c r="D88" s="303"/>
      <c r="E88" s="303"/>
      <c r="F88" s="303"/>
      <c r="G88" s="303"/>
      <c r="H88" s="304"/>
      <c r="I88" s="1">
        <v>81</v>
      </c>
      <c r="J88" s="5"/>
      <c r="K88" s="83"/>
    </row>
    <row r="89" spans="1:11" ht="12.75">
      <c r="A89" s="302" t="s">
        <v>95</v>
      </c>
      <c r="B89" s="303"/>
      <c r="C89" s="303"/>
      <c r="D89" s="303"/>
      <c r="E89" s="303"/>
      <c r="F89" s="303"/>
      <c r="G89" s="303"/>
      <c r="H89" s="304"/>
      <c r="I89" s="1">
        <v>82</v>
      </c>
      <c r="J89" s="5"/>
      <c r="K89" s="83"/>
    </row>
    <row r="90" spans="1:11" ht="12.75">
      <c r="A90" s="305" t="s">
        <v>193</v>
      </c>
      <c r="B90" s="306"/>
      <c r="C90" s="306"/>
      <c r="D90" s="306"/>
      <c r="E90" s="306"/>
      <c r="F90" s="306"/>
      <c r="G90" s="306"/>
      <c r="H90" s="307"/>
      <c r="I90" s="1">
        <v>83</v>
      </c>
      <c r="J90" s="31">
        <v>15220927.32</v>
      </c>
      <c r="K90" s="85">
        <v>15171875.4</v>
      </c>
    </row>
    <row r="91" spans="1:11" ht="12.75">
      <c r="A91" s="302" t="s">
        <v>96</v>
      </c>
      <c r="B91" s="303"/>
      <c r="C91" s="303"/>
      <c r="D91" s="303"/>
      <c r="E91" s="303"/>
      <c r="F91" s="303"/>
      <c r="G91" s="303"/>
      <c r="H91" s="304"/>
      <c r="I91" s="1">
        <v>84</v>
      </c>
      <c r="J91" s="5">
        <v>1153979.62</v>
      </c>
      <c r="K91" s="83">
        <v>1153979.66</v>
      </c>
    </row>
    <row r="92" spans="1:11" ht="12.75">
      <c r="A92" s="302" t="s">
        <v>98</v>
      </c>
      <c r="B92" s="303"/>
      <c r="C92" s="303"/>
      <c r="D92" s="303"/>
      <c r="E92" s="303"/>
      <c r="F92" s="303"/>
      <c r="G92" s="303"/>
      <c r="H92" s="304"/>
      <c r="I92" s="1">
        <v>85</v>
      </c>
      <c r="J92" s="5">
        <v>0</v>
      </c>
      <c r="K92" s="83">
        <v>0</v>
      </c>
    </row>
    <row r="93" spans="1:11" ht="12.75">
      <c r="A93" s="302" t="s">
        <v>97</v>
      </c>
      <c r="B93" s="303"/>
      <c r="C93" s="303"/>
      <c r="D93" s="303"/>
      <c r="E93" s="303"/>
      <c r="F93" s="303"/>
      <c r="G93" s="303"/>
      <c r="H93" s="304"/>
      <c r="I93" s="1">
        <v>86</v>
      </c>
      <c r="J93" s="5">
        <v>8377944.22</v>
      </c>
      <c r="K93" s="83">
        <v>8057003.01</v>
      </c>
    </row>
    <row r="94" spans="1:11" ht="12.75">
      <c r="A94" s="302" t="s">
        <v>99</v>
      </c>
      <c r="B94" s="303"/>
      <c r="C94" s="303"/>
      <c r="D94" s="303"/>
      <c r="E94" s="303"/>
      <c r="F94" s="303"/>
      <c r="G94" s="303"/>
      <c r="H94" s="304"/>
      <c r="I94" s="1">
        <v>87</v>
      </c>
      <c r="J94" s="5">
        <v>0</v>
      </c>
      <c r="K94" s="83">
        <v>0</v>
      </c>
    </row>
    <row r="95" spans="1:11" ht="12.75">
      <c r="A95" s="302" t="s">
        <v>100</v>
      </c>
      <c r="B95" s="303"/>
      <c r="C95" s="303"/>
      <c r="D95" s="303"/>
      <c r="E95" s="303"/>
      <c r="F95" s="303"/>
      <c r="G95" s="303"/>
      <c r="H95" s="304"/>
      <c r="I95" s="1">
        <v>88</v>
      </c>
      <c r="J95" s="5">
        <v>0</v>
      </c>
      <c r="K95" s="83">
        <v>0</v>
      </c>
    </row>
    <row r="96" spans="1:11" ht="12.75">
      <c r="A96" s="302" t="s">
        <v>101</v>
      </c>
      <c r="B96" s="303"/>
      <c r="C96" s="303"/>
      <c r="D96" s="303"/>
      <c r="E96" s="303"/>
      <c r="F96" s="303"/>
      <c r="G96" s="303"/>
      <c r="H96" s="304"/>
      <c r="I96" s="1">
        <v>89</v>
      </c>
      <c r="J96" s="5">
        <v>0</v>
      </c>
      <c r="K96" s="83">
        <v>0</v>
      </c>
    </row>
    <row r="97" spans="1:11" ht="12.75">
      <c r="A97" s="302" t="s">
        <v>155</v>
      </c>
      <c r="B97" s="303"/>
      <c r="C97" s="303"/>
      <c r="D97" s="303"/>
      <c r="E97" s="303"/>
      <c r="F97" s="303"/>
      <c r="G97" s="303"/>
      <c r="H97" s="304"/>
      <c r="I97" s="1">
        <v>90</v>
      </c>
      <c r="J97" s="5">
        <v>0</v>
      </c>
      <c r="K97" s="83">
        <v>0</v>
      </c>
    </row>
    <row r="98" spans="1:11" ht="12.75">
      <c r="A98" s="302" t="s">
        <v>102</v>
      </c>
      <c r="B98" s="303"/>
      <c r="C98" s="303"/>
      <c r="D98" s="303"/>
      <c r="E98" s="303"/>
      <c r="F98" s="303"/>
      <c r="G98" s="303"/>
      <c r="H98" s="304"/>
      <c r="I98" s="1">
        <v>91</v>
      </c>
      <c r="J98" s="5">
        <v>5689003.48</v>
      </c>
      <c r="K98" s="83">
        <v>5960892.73</v>
      </c>
    </row>
    <row r="99" spans="1:11" ht="12.75">
      <c r="A99" s="302" t="s">
        <v>103</v>
      </c>
      <c r="B99" s="303"/>
      <c r="C99" s="303"/>
      <c r="D99" s="303"/>
      <c r="E99" s="303"/>
      <c r="F99" s="303"/>
      <c r="G99" s="303"/>
      <c r="H99" s="304"/>
      <c r="I99" s="1">
        <v>92</v>
      </c>
      <c r="J99" s="5"/>
      <c r="K99" s="83"/>
    </row>
    <row r="100" spans="1:11" ht="12.75">
      <c r="A100" s="305" t="s">
        <v>104</v>
      </c>
      <c r="B100" s="306"/>
      <c r="C100" s="306"/>
      <c r="D100" s="306"/>
      <c r="E100" s="306"/>
      <c r="F100" s="306"/>
      <c r="G100" s="306"/>
      <c r="H100" s="307"/>
      <c r="I100" s="1">
        <v>93</v>
      </c>
      <c r="J100" s="31">
        <v>359589638.03999996</v>
      </c>
      <c r="K100" s="85">
        <v>301358838.12999994</v>
      </c>
    </row>
    <row r="101" spans="1:11" ht="12.75">
      <c r="A101" s="302" t="s">
        <v>105</v>
      </c>
      <c r="B101" s="303"/>
      <c r="C101" s="303"/>
      <c r="D101" s="303"/>
      <c r="E101" s="303"/>
      <c r="F101" s="303"/>
      <c r="G101" s="303"/>
      <c r="H101" s="304"/>
      <c r="I101" s="1">
        <v>94</v>
      </c>
      <c r="J101" s="5">
        <v>135507889.82</v>
      </c>
      <c r="K101" s="83">
        <v>92051601.12</v>
      </c>
    </row>
    <row r="102" spans="1:11" ht="12.75">
      <c r="A102" s="302" t="s">
        <v>98</v>
      </c>
      <c r="B102" s="303"/>
      <c r="C102" s="303"/>
      <c r="D102" s="303"/>
      <c r="E102" s="303"/>
      <c r="F102" s="303"/>
      <c r="G102" s="303"/>
      <c r="H102" s="304"/>
      <c r="I102" s="1">
        <v>95</v>
      </c>
      <c r="J102" s="5"/>
      <c r="K102" s="83"/>
    </row>
    <row r="103" spans="1:11" ht="12.75">
      <c r="A103" s="302" t="s">
        <v>97</v>
      </c>
      <c r="B103" s="303"/>
      <c r="C103" s="303"/>
      <c r="D103" s="303"/>
      <c r="E103" s="303"/>
      <c r="F103" s="303"/>
      <c r="G103" s="303"/>
      <c r="H103" s="304"/>
      <c r="I103" s="1">
        <v>96</v>
      </c>
      <c r="J103" s="5">
        <v>0</v>
      </c>
      <c r="K103" s="83">
        <v>0</v>
      </c>
    </row>
    <row r="104" spans="1:11" ht="12.75">
      <c r="A104" s="302" t="s">
        <v>99</v>
      </c>
      <c r="B104" s="303"/>
      <c r="C104" s="303"/>
      <c r="D104" s="303"/>
      <c r="E104" s="303"/>
      <c r="F104" s="303"/>
      <c r="G104" s="303"/>
      <c r="H104" s="304"/>
      <c r="I104" s="1">
        <v>97</v>
      </c>
      <c r="J104" s="5"/>
      <c r="K104" s="83"/>
    </row>
    <row r="105" spans="1:11" ht="12.75">
      <c r="A105" s="302" t="s">
        <v>100</v>
      </c>
      <c r="B105" s="303"/>
      <c r="C105" s="303"/>
      <c r="D105" s="303"/>
      <c r="E105" s="303"/>
      <c r="F105" s="303"/>
      <c r="G105" s="303"/>
      <c r="H105" s="304"/>
      <c r="I105" s="1">
        <v>98</v>
      </c>
      <c r="J105" s="5">
        <v>113421232.02</v>
      </c>
      <c r="K105" s="83">
        <v>85448368.85</v>
      </c>
    </row>
    <row r="106" spans="1:11" ht="12.75">
      <c r="A106" s="302" t="s">
        <v>101</v>
      </c>
      <c r="B106" s="303"/>
      <c r="C106" s="303"/>
      <c r="D106" s="303"/>
      <c r="E106" s="303"/>
      <c r="F106" s="303"/>
      <c r="G106" s="303"/>
      <c r="H106" s="304"/>
      <c r="I106" s="1">
        <v>99</v>
      </c>
      <c r="J106" s="5"/>
      <c r="K106" s="83"/>
    </row>
    <row r="107" spans="1:11" ht="12.75">
      <c r="A107" s="302" t="s">
        <v>155</v>
      </c>
      <c r="B107" s="303"/>
      <c r="C107" s="303"/>
      <c r="D107" s="303"/>
      <c r="E107" s="303"/>
      <c r="F107" s="303"/>
      <c r="G107" s="303"/>
      <c r="H107" s="304"/>
      <c r="I107" s="1">
        <v>100</v>
      </c>
      <c r="J107" s="5"/>
      <c r="K107" s="83"/>
    </row>
    <row r="108" spans="1:11" ht="12.75">
      <c r="A108" s="302" t="s">
        <v>106</v>
      </c>
      <c r="B108" s="303"/>
      <c r="C108" s="303"/>
      <c r="D108" s="303"/>
      <c r="E108" s="303"/>
      <c r="F108" s="303"/>
      <c r="G108" s="303"/>
      <c r="H108" s="304"/>
      <c r="I108" s="1">
        <v>101</v>
      </c>
      <c r="J108" s="5">
        <v>91900758.71</v>
      </c>
      <c r="K108" s="83">
        <v>87800748.51</v>
      </c>
    </row>
    <row r="109" spans="1:11" ht="12.75">
      <c r="A109" s="302" t="s">
        <v>107</v>
      </c>
      <c r="B109" s="303"/>
      <c r="C109" s="303"/>
      <c r="D109" s="303"/>
      <c r="E109" s="303"/>
      <c r="F109" s="303"/>
      <c r="G109" s="303"/>
      <c r="H109" s="304"/>
      <c r="I109" s="1">
        <v>102</v>
      </c>
      <c r="J109" s="5">
        <v>18759757.49</v>
      </c>
      <c r="K109" s="83">
        <v>35883351.04</v>
      </c>
    </row>
    <row r="110" spans="1:11" ht="12.75">
      <c r="A110" s="302" t="s">
        <v>108</v>
      </c>
      <c r="B110" s="303"/>
      <c r="C110" s="303"/>
      <c r="D110" s="303"/>
      <c r="E110" s="303"/>
      <c r="F110" s="303"/>
      <c r="G110" s="303"/>
      <c r="H110" s="304"/>
      <c r="I110" s="1">
        <v>103</v>
      </c>
      <c r="J110" s="5"/>
      <c r="K110" s="83"/>
    </row>
    <row r="111" spans="1:11" ht="12.75">
      <c r="A111" s="302" t="s">
        <v>109</v>
      </c>
      <c r="B111" s="303"/>
      <c r="C111" s="303"/>
      <c r="D111" s="303"/>
      <c r="E111" s="303"/>
      <c r="F111" s="303"/>
      <c r="G111" s="303"/>
      <c r="H111" s="304"/>
      <c r="I111" s="1">
        <v>104</v>
      </c>
      <c r="J111" s="5"/>
      <c r="K111" s="83"/>
    </row>
    <row r="112" spans="1:11" ht="12.75">
      <c r="A112" s="302" t="s">
        <v>110</v>
      </c>
      <c r="B112" s="303"/>
      <c r="C112" s="303"/>
      <c r="D112" s="303"/>
      <c r="E112" s="303"/>
      <c r="F112" s="303"/>
      <c r="G112" s="303"/>
      <c r="H112" s="304"/>
      <c r="I112" s="1">
        <v>105</v>
      </c>
      <c r="J112" s="5"/>
      <c r="K112" s="83">
        <v>174768.6099998951</v>
      </c>
    </row>
    <row r="113" spans="1:11" ht="12.75">
      <c r="A113" s="305" t="s">
        <v>203</v>
      </c>
      <c r="B113" s="306"/>
      <c r="C113" s="306"/>
      <c r="D113" s="306"/>
      <c r="E113" s="306"/>
      <c r="F113" s="306"/>
      <c r="G113" s="306"/>
      <c r="H113" s="307"/>
      <c r="I113" s="1">
        <v>106</v>
      </c>
      <c r="J113" s="32">
        <v>191310907.94</v>
      </c>
      <c r="K113" s="86">
        <v>168167470.37</v>
      </c>
    </row>
    <row r="114" spans="1:12" ht="12.75">
      <c r="A114" s="305" t="s">
        <v>204</v>
      </c>
      <c r="B114" s="306"/>
      <c r="C114" s="306"/>
      <c r="D114" s="306"/>
      <c r="E114" s="306"/>
      <c r="F114" s="306"/>
      <c r="G114" s="306"/>
      <c r="H114" s="307"/>
      <c r="I114" s="1">
        <v>107</v>
      </c>
      <c r="J114" s="31">
        <v>794857105.02</v>
      </c>
      <c r="K114" s="85">
        <v>742803709.17</v>
      </c>
      <c r="L114" s="65"/>
    </row>
    <row r="115" spans="1:11" ht="12.75">
      <c r="A115" s="291" t="s">
        <v>111</v>
      </c>
      <c r="B115" s="292"/>
      <c r="C115" s="292"/>
      <c r="D115" s="292"/>
      <c r="E115" s="292"/>
      <c r="F115" s="292"/>
      <c r="G115" s="292"/>
      <c r="H115" s="293"/>
      <c r="I115" s="2">
        <v>108</v>
      </c>
      <c r="J115" s="33"/>
      <c r="K115" s="33"/>
    </row>
    <row r="116" spans="1:11" ht="12.75">
      <c r="A116" s="294" t="s">
        <v>112</v>
      </c>
      <c r="B116" s="295"/>
      <c r="C116" s="295"/>
      <c r="D116" s="295"/>
      <c r="E116" s="295"/>
      <c r="F116" s="295"/>
      <c r="G116" s="295"/>
      <c r="H116" s="295"/>
      <c r="I116" s="296"/>
      <c r="J116" s="296"/>
      <c r="K116" s="297"/>
    </row>
    <row r="117" spans="1:11" ht="12.75">
      <c r="A117" s="298" t="s">
        <v>113</v>
      </c>
      <c r="B117" s="299"/>
      <c r="C117" s="299"/>
      <c r="D117" s="299"/>
      <c r="E117" s="299"/>
      <c r="F117" s="299"/>
      <c r="G117" s="299"/>
      <c r="H117" s="299"/>
      <c r="I117" s="300"/>
      <c r="J117" s="300"/>
      <c r="K117" s="301"/>
    </row>
    <row r="118" spans="1:11" ht="12.75">
      <c r="A118" s="302" t="s">
        <v>114</v>
      </c>
      <c r="B118" s="303"/>
      <c r="C118" s="303"/>
      <c r="D118" s="303"/>
      <c r="E118" s="303"/>
      <c r="F118" s="303"/>
      <c r="G118" s="303"/>
      <c r="H118" s="304"/>
      <c r="I118" s="1">
        <v>109</v>
      </c>
      <c r="J118" s="5"/>
      <c r="K118" s="5"/>
    </row>
    <row r="119" spans="1:11" ht="12.75">
      <c r="A119" s="308" t="s">
        <v>115</v>
      </c>
      <c r="B119" s="309"/>
      <c r="C119" s="309"/>
      <c r="D119" s="309"/>
      <c r="E119" s="309"/>
      <c r="F119" s="309"/>
      <c r="G119" s="309"/>
      <c r="H119" s="310"/>
      <c r="I119" s="4">
        <v>110</v>
      </c>
      <c r="J119" s="6"/>
      <c r="K119" s="6"/>
    </row>
    <row r="120" spans="1:11" ht="12.75">
      <c r="A120" s="311" t="s">
        <v>156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1:11" ht="12.75">
      <c r="A121" s="289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92" customWidth="1"/>
    <col min="10" max="11" width="11.140625" style="192" bestFit="1" customWidth="1"/>
    <col min="12" max="12" width="11.7109375" style="192" customWidth="1"/>
    <col min="13" max="13" width="12.00390625" style="192" customWidth="1"/>
    <col min="14" max="14" width="11.140625" style="192" bestFit="1" customWidth="1"/>
    <col min="15" max="15" width="14.7109375" style="192" bestFit="1" customWidth="1"/>
    <col min="16" max="16" width="10.140625" style="192" bestFit="1" customWidth="1"/>
    <col min="17" max="18" width="9.140625" style="192" customWidth="1"/>
    <col min="19" max="19" width="12.00390625" style="192" bestFit="1" customWidth="1"/>
    <col min="20" max="16384" width="9.140625" style="192" customWidth="1"/>
  </cols>
  <sheetData>
    <row r="1" spans="1:13" ht="12.75" customHeight="1">
      <c r="A1" s="337" t="s">
        <v>205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35" t="s">
        <v>324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.75" customHeight="1">
      <c r="A3" s="338" t="s">
        <v>194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4">
      <c r="A4" s="339" t="s">
        <v>116</v>
      </c>
      <c r="B4" s="339"/>
      <c r="C4" s="339"/>
      <c r="D4" s="339"/>
      <c r="E4" s="339"/>
      <c r="F4" s="339"/>
      <c r="G4" s="339"/>
      <c r="H4" s="339"/>
      <c r="I4" s="193" t="s">
        <v>117</v>
      </c>
      <c r="J4" s="370" t="s">
        <v>118</v>
      </c>
      <c r="K4" s="370"/>
      <c r="L4" s="371" t="s">
        <v>119</v>
      </c>
      <c r="M4" s="371"/>
    </row>
    <row r="5" spans="1:13" ht="12.75" customHeight="1">
      <c r="A5" s="339"/>
      <c r="B5" s="339"/>
      <c r="C5" s="339"/>
      <c r="D5" s="339"/>
      <c r="E5" s="339"/>
      <c r="F5" s="339"/>
      <c r="G5" s="339"/>
      <c r="H5" s="339"/>
      <c r="I5" s="193"/>
      <c r="J5" s="194" t="s">
        <v>157</v>
      </c>
      <c r="K5" s="194" t="s">
        <v>158</v>
      </c>
      <c r="L5" s="194" t="s">
        <v>157</v>
      </c>
      <c r="M5" s="194" t="s">
        <v>158</v>
      </c>
    </row>
    <row r="6" spans="1:13" ht="12.75">
      <c r="A6" s="370">
        <v>1</v>
      </c>
      <c r="B6" s="370"/>
      <c r="C6" s="370"/>
      <c r="D6" s="370"/>
      <c r="E6" s="370"/>
      <c r="F6" s="370"/>
      <c r="G6" s="370"/>
      <c r="H6" s="370"/>
      <c r="I6" s="195">
        <v>2</v>
      </c>
      <c r="J6" s="194">
        <v>3</v>
      </c>
      <c r="K6" s="194">
        <v>4</v>
      </c>
      <c r="L6" s="194">
        <v>5</v>
      </c>
      <c r="M6" s="194">
        <v>6</v>
      </c>
    </row>
    <row r="7" spans="1:13" ht="12.75">
      <c r="A7" s="355" t="s">
        <v>305</v>
      </c>
      <c r="B7" s="356"/>
      <c r="C7" s="356"/>
      <c r="D7" s="356"/>
      <c r="E7" s="356"/>
      <c r="F7" s="356"/>
      <c r="G7" s="356"/>
      <c r="H7" s="357"/>
      <c r="I7" s="196">
        <v>111</v>
      </c>
      <c r="J7" s="197">
        <v>363404062.28</v>
      </c>
      <c r="K7" s="197">
        <v>363404062.28</v>
      </c>
      <c r="L7" s="197">
        <v>302451663.66</v>
      </c>
      <c r="M7" s="197">
        <v>302451663.66</v>
      </c>
    </row>
    <row r="8" spans="1:13" ht="12.75">
      <c r="A8" s="343" t="s">
        <v>121</v>
      </c>
      <c r="B8" s="344"/>
      <c r="C8" s="344"/>
      <c r="D8" s="344"/>
      <c r="E8" s="344"/>
      <c r="F8" s="344"/>
      <c r="G8" s="344"/>
      <c r="H8" s="345"/>
      <c r="I8" s="198">
        <v>112</v>
      </c>
      <c r="J8" s="199">
        <v>359344204.34</v>
      </c>
      <c r="K8" s="199">
        <v>359344204.34</v>
      </c>
      <c r="L8" s="199">
        <v>297807081.43</v>
      </c>
      <c r="M8" s="199">
        <v>297807081.43</v>
      </c>
    </row>
    <row r="9" spans="1:13" ht="12.75">
      <c r="A9" s="343" t="s">
        <v>122</v>
      </c>
      <c r="B9" s="344"/>
      <c r="C9" s="344"/>
      <c r="D9" s="344"/>
      <c r="E9" s="344"/>
      <c r="F9" s="344"/>
      <c r="G9" s="344"/>
      <c r="H9" s="345"/>
      <c r="I9" s="198">
        <v>113</v>
      </c>
      <c r="J9" s="199">
        <v>4059857.94</v>
      </c>
      <c r="K9" s="199">
        <v>4059857.94</v>
      </c>
      <c r="L9" s="199">
        <v>4644582.23</v>
      </c>
      <c r="M9" s="199">
        <v>4644582.23</v>
      </c>
    </row>
    <row r="10" spans="1:13" ht="12.75">
      <c r="A10" s="343" t="s">
        <v>306</v>
      </c>
      <c r="B10" s="344"/>
      <c r="C10" s="344"/>
      <c r="D10" s="344"/>
      <c r="E10" s="344"/>
      <c r="F10" s="344"/>
      <c r="G10" s="344"/>
      <c r="H10" s="345"/>
      <c r="I10" s="198">
        <v>114</v>
      </c>
      <c r="J10" s="200">
        <v>334767463.6500001</v>
      </c>
      <c r="K10" s="200">
        <v>334767463.6500001</v>
      </c>
      <c r="L10" s="200">
        <v>260219817.2</v>
      </c>
      <c r="M10" s="200">
        <v>260219817.2</v>
      </c>
    </row>
    <row r="11" spans="1:13" ht="12.75">
      <c r="A11" s="343" t="s">
        <v>159</v>
      </c>
      <c r="B11" s="344"/>
      <c r="C11" s="344"/>
      <c r="D11" s="344"/>
      <c r="E11" s="344"/>
      <c r="F11" s="344"/>
      <c r="G11" s="344"/>
      <c r="H11" s="345"/>
      <c r="I11" s="198">
        <v>115</v>
      </c>
      <c r="J11" s="199">
        <v>-14600037.180000002</v>
      </c>
      <c r="K11" s="199">
        <v>-14600037.180000002</v>
      </c>
      <c r="L11" s="199">
        <v>-21059253.009999998</v>
      </c>
      <c r="M11" s="199">
        <v>-21059253.009999998</v>
      </c>
    </row>
    <row r="12" spans="1:13" ht="12.75">
      <c r="A12" s="343" t="s">
        <v>307</v>
      </c>
      <c r="B12" s="344"/>
      <c r="C12" s="344"/>
      <c r="D12" s="344"/>
      <c r="E12" s="344"/>
      <c r="F12" s="344"/>
      <c r="G12" s="344"/>
      <c r="H12" s="345"/>
      <c r="I12" s="198">
        <v>116</v>
      </c>
      <c r="J12" s="200">
        <v>176984244.5900001</v>
      </c>
      <c r="K12" s="200">
        <v>176984244.5900001</v>
      </c>
      <c r="L12" s="200">
        <v>114289722.62</v>
      </c>
      <c r="M12" s="200">
        <v>114289722.62</v>
      </c>
    </row>
    <row r="13" spans="1:13" ht="12.75">
      <c r="A13" s="367" t="s">
        <v>123</v>
      </c>
      <c r="B13" s="368"/>
      <c r="C13" s="368"/>
      <c r="D13" s="368"/>
      <c r="E13" s="368"/>
      <c r="F13" s="368"/>
      <c r="G13" s="368"/>
      <c r="H13" s="369"/>
      <c r="I13" s="198">
        <v>117</v>
      </c>
      <c r="J13" s="201">
        <v>84769749.0500001</v>
      </c>
      <c r="K13" s="201">
        <v>84769749.0500001</v>
      </c>
      <c r="L13" s="201">
        <v>59525332.699999996</v>
      </c>
      <c r="M13" s="201">
        <v>59525332.699999996</v>
      </c>
    </row>
    <row r="14" spans="1:13" ht="12.75">
      <c r="A14" s="367" t="s">
        <v>124</v>
      </c>
      <c r="B14" s="368"/>
      <c r="C14" s="368"/>
      <c r="D14" s="368"/>
      <c r="E14" s="368"/>
      <c r="F14" s="368"/>
      <c r="G14" s="368"/>
      <c r="H14" s="369"/>
      <c r="I14" s="198">
        <v>118</v>
      </c>
      <c r="J14" s="201"/>
      <c r="K14" s="201"/>
      <c r="L14" s="201"/>
      <c r="M14" s="201"/>
    </row>
    <row r="15" spans="1:13" ht="12.75">
      <c r="A15" s="367" t="s">
        <v>125</v>
      </c>
      <c r="B15" s="368"/>
      <c r="C15" s="368"/>
      <c r="D15" s="368"/>
      <c r="E15" s="368"/>
      <c r="F15" s="368"/>
      <c r="G15" s="368"/>
      <c r="H15" s="369"/>
      <c r="I15" s="198">
        <v>119</v>
      </c>
      <c r="J15" s="201">
        <v>92214495.54</v>
      </c>
      <c r="K15" s="201">
        <v>92214495.54</v>
      </c>
      <c r="L15" s="201">
        <v>54764389.92</v>
      </c>
      <c r="M15" s="201">
        <v>54764389.92</v>
      </c>
    </row>
    <row r="16" spans="1:13" ht="12.75">
      <c r="A16" s="343" t="s">
        <v>308</v>
      </c>
      <c r="B16" s="344"/>
      <c r="C16" s="344"/>
      <c r="D16" s="344"/>
      <c r="E16" s="344"/>
      <c r="F16" s="344"/>
      <c r="G16" s="344"/>
      <c r="H16" s="345"/>
      <c r="I16" s="198">
        <v>120</v>
      </c>
      <c r="J16" s="200">
        <v>153183250.65</v>
      </c>
      <c r="K16" s="200">
        <v>153183250.65</v>
      </c>
      <c r="L16" s="200">
        <v>150464195.64</v>
      </c>
      <c r="M16" s="200">
        <v>150464195.64</v>
      </c>
    </row>
    <row r="17" spans="1:13" ht="12.75">
      <c r="A17" s="367" t="s">
        <v>160</v>
      </c>
      <c r="B17" s="368"/>
      <c r="C17" s="368"/>
      <c r="D17" s="368"/>
      <c r="E17" s="368"/>
      <c r="F17" s="368"/>
      <c r="G17" s="368"/>
      <c r="H17" s="369"/>
      <c r="I17" s="198">
        <v>121</v>
      </c>
      <c r="J17" s="201">
        <v>79595910.396</v>
      </c>
      <c r="K17" s="201">
        <v>79595910.396</v>
      </c>
      <c r="L17" s="201">
        <v>83388599.75863698</v>
      </c>
      <c r="M17" s="201">
        <v>83388599.75863698</v>
      </c>
    </row>
    <row r="18" spans="1:13" ht="12.75">
      <c r="A18" s="367" t="s">
        <v>276</v>
      </c>
      <c r="B18" s="368"/>
      <c r="C18" s="368"/>
      <c r="D18" s="368"/>
      <c r="E18" s="368"/>
      <c r="F18" s="368"/>
      <c r="G18" s="368"/>
      <c r="H18" s="369"/>
      <c r="I18" s="198">
        <v>122</v>
      </c>
      <c r="J18" s="201">
        <v>53063940.26400001</v>
      </c>
      <c r="K18" s="201">
        <v>53063940.26400001</v>
      </c>
      <c r="L18" s="201">
        <v>47861438.551363006</v>
      </c>
      <c r="M18" s="201">
        <v>47861438.551363006</v>
      </c>
    </row>
    <row r="19" spans="1:13" ht="12.75">
      <c r="A19" s="367" t="s">
        <v>277</v>
      </c>
      <c r="B19" s="368"/>
      <c r="C19" s="368"/>
      <c r="D19" s="368"/>
      <c r="E19" s="368"/>
      <c r="F19" s="368"/>
      <c r="G19" s="368"/>
      <c r="H19" s="369"/>
      <c r="I19" s="198">
        <v>123</v>
      </c>
      <c r="J19" s="201">
        <v>20523399.99</v>
      </c>
      <c r="K19" s="201">
        <v>20523399.99</v>
      </c>
      <c r="L19" s="201">
        <v>19214157.33</v>
      </c>
      <c r="M19" s="202">
        <v>19214157.33</v>
      </c>
    </row>
    <row r="20" spans="1:13" ht="12.75">
      <c r="A20" s="343" t="s">
        <v>206</v>
      </c>
      <c r="B20" s="344"/>
      <c r="C20" s="344"/>
      <c r="D20" s="344"/>
      <c r="E20" s="344"/>
      <c r="F20" s="344"/>
      <c r="G20" s="344"/>
      <c r="H20" s="345"/>
      <c r="I20" s="198">
        <v>124</v>
      </c>
      <c r="J20" s="199">
        <v>9718007.58</v>
      </c>
      <c r="K20" s="199">
        <v>9718007.58</v>
      </c>
      <c r="L20" s="199">
        <v>8213327.44</v>
      </c>
      <c r="M20" s="199">
        <v>8213327.44</v>
      </c>
    </row>
    <row r="21" spans="1:13" ht="12.75">
      <c r="A21" s="343" t="s">
        <v>207</v>
      </c>
      <c r="B21" s="344"/>
      <c r="C21" s="344"/>
      <c r="D21" s="344"/>
      <c r="E21" s="344"/>
      <c r="F21" s="344"/>
      <c r="G21" s="344"/>
      <c r="H21" s="345"/>
      <c r="I21" s="198">
        <v>125</v>
      </c>
      <c r="J21" s="199">
        <v>8619655.91</v>
      </c>
      <c r="K21" s="199">
        <v>8619655.91</v>
      </c>
      <c r="L21" s="199">
        <v>8277922.88</v>
      </c>
      <c r="M21" s="199">
        <v>8277922.88</v>
      </c>
    </row>
    <row r="22" spans="1:13" ht="12.75">
      <c r="A22" s="343" t="s">
        <v>309</v>
      </c>
      <c r="B22" s="344"/>
      <c r="C22" s="344"/>
      <c r="D22" s="344"/>
      <c r="E22" s="344"/>
      <c r="F22" s="344"/>
      <c r="G22" s="344"/>
      <c r="H22" s="345"/>
      <c r="I22" s="198">
        <v>126</v>
      </c>
      <c r="J22" s="200">
        <v>0</v>
      </c>
      <c r="K22" s="200">
        <v>0</v>
      </c>
      <c r="L22" s="200">
        <v>0</v>
      </c>
      <c r="M22" s="200">
        <v>0</v>
      </c>
    </row>
    <row r="23" spans="1:13" ht="12.75">
      <c r="A23" s="367" t="s">
        <v>279</v>
      </c>
      <c r="B23" s="368"/>
      <c r="C23" s="368"/>
      <c r="D23" s="368"/>
      <c r="E23" s="368"/>
      <c r="F23" s="368"/>
      <c r="G23" s="368"/>
      <c r="H23" s="369"/>
      <c r="I23" s="198">
        <v>127</v>
      </c>
      <c r="J23" s="201"/>
      <c r="K23" s="201"/>
      <c r="L23" s="201"/>
      <c r="M23" s="201"/>
    </row>
    <row r="24" spans="1:13" ht="12.75">
      <c r="A24" s="367" t="s">
        <v>278</v>
      </c>
      <c r="B24" s="368"/>
      <c r="C24" s="368"/>
      <c r="D24" s="368"/>
      <c r="E24" s="368"/>
      <c r="F24" s="368"/>
      <c r="G24" s="368"/>
      <c r="H24" s="369"/>
      <c r="I24" s="198">
        <v>128</v>
      </c>
      <c r="J24" s="201">
        <v>0</v>
      </c>
      <c r="K24" s="201">
        <v>0</v>
      </c>
      <c r="L24" s="201">
        <v>0</v>
      </c>
      <c r="M24" s="201">
        <v>0</v>
      </c>
    </row>
    <row r="25" spans="1:13" ht="12.75">
      <c r="A25" s="343" t="s">
        <v>126</v>
      </c>
      <c r="B25" s="344"/>
      <c r="C25" s="344"/>
      <c r="D25" s="344"/>
      <c r="E25" s="344"/>
      <c r="F25" s="344"/>
      <c r="G25" s="344"/>
      <c r="H25" s="345"/>
      <c r="I25" s="198">
        <v>129</v>
      </c>
      <c r="J25" s="199"/>
      <c r="K25" s="199"/>
      <c r="L25" s="199"/>
      <c r="M25" s="199"/>
    </row>
    <row r="26" spans="1:13" ht="12.75">
      <c r="A26" s="343" t="s">
        <v>127</v>
      </c>
      <c r="B26" s="344"/>
      <c r="C26" s="344"/>
      <c r="D26" s="344"/>
      <c r="E26" s="344"/>
      <c r="F26" s="344"/>
      <c r="G26" s="344"/>
      <c r="H26" s="345"/>
      <c r="I26" s="198">
        <v>130</v>
      </c>
      <c r="J26" s="199">
        <v>862342.1</v>
      </c>
      <c r="K26" s="199">
        <v>862342.1</v>
      </c>
      <c r="L26" s="199">
        <v>33901.63</v>
      </c>
      <c r="M26" s="199">
        <v>33901.63</v>
      </c>
    </row>
    <row r="27" spans="1:13" ht="12.75">
      <c r="A27" s="343" t="s">
        <v>310</v>
      </c>
      <c r="B27" s="344"/>
      <c r="C27" s="344"/>
      <c r="D27" s="344"/>
      <c r="E27" s="344"/>
      <c r="F27" s="344"/>
      <c r="G27" s="344"/>
      <c r="H27" s="345"/>
      <c r="I27" s="198">
        <v>131</v>
      </c>
      <c r="J27" s="200">
        <v>645252.07</v>
      </c>
      <c r="K27" s="200">
        <v>645252.07</v>
      </c>
      <c r="L27" s="200">
        <v>456196.37</v>
      </c>
      <c r="M27" s="200">
        <v>456196.37</v>
      </c>
    </row>
    <row r="28" spans="1:13" ht="13.5" customHeight="1">
      <c r="A28" s="343" t="s">
        <v>208</v>
      </c>
      <c r="B28" s="344"/>
      <c r="C28" s="344"/>
      <c r="D28" s="344"/>
      <c r="E28" s="344"/>
      <c r="F28" s="344"/>
      <c r="G28" s="344"/>
      <c r="H28" s="345"/>
      <c r="I28" s="198">
        <v>132</v>
      </c>
      <c r="J28" s="199">
        <v>64631.53</v>
      </c>
      <c r="K28" s="199">
        <v>64631.53</v>
      </c>
      <c r="L28" s="199">
        <v>0</v>
      </c>
      <c r="M28" s="199">
        <v>0</v>
      </c>
    </row>
    <row r="29" spans="1:13" ht="25.5" customHeight="1">
      <c r="A29" s="343" t="s">
        <v>209</v>
      </c>
      <c r="B29" s="344"/>
      <c r="C29" s="344"/>
      <c r="D29" s="344"/>
      <c r="E29" s="344"/>
      <c r="F29" s="344"/>
      <c r="G29" s="344"/>
      <c r="H29" s="345"/>
      <c r="I29" s="198">
        <v>133</v>
      </c>
      <c r="J29" s="201">
        <v>593589.22</v>
      </c>
      <c r="K29" s="201">
        <v>593589.22</v>
      </c>
      <c r="L29" s="201">
        <v>448603.07</v>
      </c>
      <c r="M29" s="201">
        <v>448603.07</v>
      </c>
    </row>
    <row r="30" spans="1:13" ht="12.75">
      <c r="A30" s="343" t="s">
        <v>210</v>
      </c>
      <c r="B30" s="344"/>
      <c r="C30" s="344"/>
      <c r="D30" s="344"/>
      <c r="E30" s="344"/>
      <c r="F30" s="344"/>
      <c r="G30" s="344"/>
      <c r="H30" s="345"/>
      <c r="I30" s="198">
        <v>134</v>
      </c>
      <c r="J30" s="199"/>
      <c r="K30" s="201"/>
      <c r="L30" s="199"/>
      <c r="M30" s="201"/>
    </row>
    <row r="31" spans="1:13" ht="12.75">
      <c r="A31" s="343" t="s">
        <v>211</v>
      </c>
      <c r="B31" s="344"/>
      <c r="C31" s="344"/>
      <c r="D31" s="344"/>
      <c r="E31" s="344"/>
      <c r="F31" s="344"/>
      <c r="G31" s="344"/>
      <c r="H31" s="345"/>
      <c r="I31" s="198">
        <v>135</v>
      </c>
      <c r="J31" s="199"/>
      <c r="K31" s="201"/>
      <c r="L31" s="199"/>
      <c r="M31" s="201"/>
    </row>
    <row r="32" spans="1:13" ht="12.75">
      <c r="A32" s="343" t="s">
        <v>128</v>
      </c>
      <c r="B32" s="344"/>
      <c r="C32" s="344"/>
      <c r="D32" s="344"/>
      <c r="E32" s="344"/>
      <c r="F32" s="344"/>
      <c r="G32" s="344"/>
      <c r="H32" s="345"/>
      <c r="I32" s="198">
        <v>136</v>
      </c>
      <c r="J32" s="201"/>
      <c r="K32" s="201"/>
      <c r="L32" s="201">
        <v>7593.3</v>
      </c>
      <c r="M32" s="201">
        <v>7593.3</v>
      </c>
    </row>
    <row r="33" spans="1:13" ht="12.75">
      <c r="A33" s="343" t="s">
        <v>311</v>
      </c>
      <c r="B33" s="344"/>
      <c r="C33" s="344"/>
      <c r="D33" s="344"/>
      <c r="E33" s="344"/>
      <c r="F33" s="344"/>
      <c r="G33" s="344"/>
      <c r="H33" s="345"/>
      <c r="I33" s="198">
        <v>137</v>
      </c>
      <c r="J33" s="200">
        <v>3685476.92</v>
      </c>
      <c r="K33" s="200">
        <v>3685476.92</v>
      </c>
      <c r="L33" s="200">
        <v>1850108.37</v>
      </c>
      <c r="M33" s="200">
        <v>1850108.37</v>
      </c>
    </row>
    <row r="34" spans="1:13" ht="12.75">
      <c r="A34" s="343" t="s">
        <v>212</v>
      </c>
      <c r="B34" s="344"/>
      <c r="C34" s="344"/>
      <c r="D34" s="344"/>
      <c r="E34" s="344"/>
      <c r="F34" s="344"/>
      <c r="G34" s="344"/>
      <c r="H34" s="345"/>
      <c r="I34" s="198">
        <v>138</v>
      </c>
      <c r="J34" s="199"/>
      <c r="K34" s="199"/>
      <c r="L34" s="199"/>
      <c r="M34" s="199"/>
    </row>
    <row r="35" spans="1:15" ht="25.5" customHeight="1">
      <c r="A35" s="343" t="s">
        <v>213</v>
      </c>
      <c r="B35" s="344"/>
      <c r="C35" s="344"/>
      <c r="D35" s="344"/>
      <c r="E35" s="344"/>
      <c r="F35" s="344"/>
      <c r="G35" s="344"/>
      <c r="H35" s="345"/>
      <c r="I35" s="198">
        <v>139</v>
      </c>
      <c r="J35" s="201">
        <v>3685476.92</v>
      </c>
      <c r="K35" s="201">
        <v>3685476.92</v>
      </c>
      <c r="L35" s="201">
        <v>1850108.37</v>
      </c>
      <c r="M35" s="201">
        <v>1850108.37</v>
      </c>
      <c r="O35" s="203"/>
    </row>
    <row r="36" spans="1:13" ht="12.75">
      <c r="A36" s="343" t="s">
        <v>214</v>
      </c>
      <c r="B36" s="344"/>
      <c r="C36" s="344"/>
      <c r="D36" s="344"/>
      <c r="E36" s="344"/>
      <c r="F36" s="344"/>
      <c r="G36" s="344"/>
      <c r="H36" s="345"/>
      <c r="I36" s="198">
        <v>140</v>
      </c>
      <c r="J36" s="199"/>
      <c r="K36" s="199"/>
      <c r="L36" s="199"/>
      <c r="M36" s="199"/>
    </row>
    <row r="37" spans="1:13" ht="12.75">
      <c r="A37" s="343" t="s">
        <v>129</v>
      </c>
      <c r="B37" s="344"/>
      <c r="C37" s="344"/>
      <c r="D37" s="344"/>
      <c r="E37" s="344"/>
      <c r="F37" s="344"/>
      <c r="G37" s="344"/>
      <c r="H37" s="345"/>
      <c r="I37" s="198">
        <v>141</v>
      </c>
      <c r="J37" s="199">
        <v>12968.68</v>
      </c>
      <c r="K37" s="199">
        <v>12968.68</v>
      </c>
      <c r="L37" s="201"/>
      <c r="M37" s="201"/>
    </row>
    <row r="38" spans="1:13" ht="12.75">
      <c r="A38" s="343" t="s">
        <v>161</v>
      </c>
      <c r="B38" s="344"/>
      <c r="C38" s="344"/>
      <c r="D38" s="344"/>
      <c r="E38" s="344"/>
      <c r="F38" s="344"/>
      <c r="G38" s="344"/>
      <c r="H38" s="345"/>
      <c r="I38" s="198">
        <v>142</v>
      </c>
      <c r="J38" s="199"/>
      <c r="K38" s="199"/>
      <c r="L38" s="199"/>
      <c r="M38" s="199"/>
    </row>
    <row r="39" spans="1:13" ht="12.75">
      <c r="A39" s="343" t="s">
        <v>162</v>
      </c>
      <c r="B39" s="344"/>
      <c r="C39" s="344"/>
      <c r="D39" s="344"/>
      <c r="E39" s="344"/>
      <c r="F39" s="344"/>
      <c r="G39" s="344"/>
      <c r="H39" s="345"/>
      <c r="I39" s="198">
        <v>143</v>
      </c>
      <c r="J39" s="199"/>
      <c r="K39" s="199"/>
      <c r="L39" s="199"/>
      <c r="M39" s="199"/>
    </row>
    <row r="40" spans="1:13" ht="12.75">
      <c r="A40" s="343" t="s">
        <v>130</v>
      </c>
      <c r="B40" s="344"/>
      <c r="C40" s="344"/>
      <c r="D40" s="344"/>
      <c r="E40" s="344"/>
      <c r="F40" s="344"/>
      <c r="G40" s="344"/>
      <c r="H40" s="345"/>
      <c r="I40" s="198">
        <v>144</v>
      </c>
      <c r="J40" s="199"/>
      <c r="K40" s="199"/>
      <c r="L40" s="199"/>
      <c r="M40" s="199"/>
    </row>
    <row r="41" spans="1:13" ht="12.75">
      <c r="A41" s="343" t="s">
        <v>131</v>
      </c>
      <c r="B41" s="344"/>
      <c r="C41" s="344"/>
      <c r="D41" s="344"/>
      <c r="E41" s="344"/>
      <c r="F41" s="344"/>
      <c r="G41" s="344"/>
      <c r="H41" s="345"/>
      <c r="I41" s="198">
        <v>145</v>
      </c>
      <c r="J41" s="199"/>
      <c r="K41" s="199"/>
      <c r="L41" s="199"/>
      <c r="M41" s="199"/>
    </row>
    <row r="42" spans="1:16" ht="12.75">
      <c r="A42" s="343" t="s">
        <v>312</v>
      </c>
      <c r="B42" s="344"/>
      <c r="C42" s="344"/>
      <c r="D42" s="344"/>
      <c r="E42" s="344"/>
      <c r="F42" s="344"/>
      <c r="G42" s="344"/>
      <c r="H42" s="345"/>
      <c r="I42" s="198">
        <v>146</v>
      </c>
      <c r="J42" s="200">
        <v>364049314.34999996</v>
      </c>
      <c r="K42" s="200">
        <v>364049314.34999996</v>
      </c>
      <c r="L42" s="200">
        <v>302907860.03000003</v>
      </c>
      <c r="M42" s="200">
        <v>302907860.03000003</v>
      </c>
      <c r="N42" s="204"/>
      <c r="P42" s="204"/>
    </row>
    <row r="43" spans="1:14" ht="12.75">
      <c r="A43" s="343" t="s">
        <v>313</v>
      </c>
      <c r="B43" s="344"/>
      <c r="C43" s="344"/>
      <c r="D43" s="344"/>
      <c r="E43" s="344"/>
      <c r="F43" s="344"/>
      <c r="G43" s="344"/>
      <c r="H43" s="345"/>
      <c r="I43" s="198">
        <v>147</v>
      </c>
      <c r="J43" s="200">
        <v>338452940.5700001</v>
      </c>
      <c r="K43" s="200">
        <v>338452940.5700001</v>
      </c>
      <c r="L43" s="200">
        <v>262069925.57</v>
      </c>
      <c r="M43" s="200">
        <v>262069925.57</v>
      </c>
      <c r="N43" s="204"/>
    </row>
    <row r="44" spans="1:16" ht="12.75">
      <c r="A44" s="343" t="s">
        <v>314</v>
      </c>
      <c r="B44" s="344"/>
      <c r="C44" s="344"/>
      <c r="D44" s="344"/>
      <c r="E44" s="344"/>
      <c r="F44" s="344"/>
      <c r="G44" s="344"/>
      <c r="H44" s="345"/>
      <c r="I44" s="198">
        <v>148</v>
      </c>
      <c r="J44" s="200">
        <v>25596373.78</v>
      </c>
      <c r="K44" s="200">
        <v>25596373.78</v>
      </c>
      <c r="L44" s="200">
        <v>40837934.46000004</v>
      </c>
      <c r="M44" s="200">
        <v>40837934.46000004</v>
      </c>
      <c r="N44" s="204"/>
      <c r="P44" s="204"/>
    </row>
    <row r="45" spans="1:13" ht="12.75">
      <c r="A45" s="364" t="s">
        <v>132</v>
      </c>
      <c r="B45" s="365"/>
      <c r="C45" s="365"/>
      <c r="D45" s="365"/>
      <c r="E45" s="365"/>
      <c r="F45" s="365"/>
      <c r="G45" s="365"/>
      <c r="H45" s="366"/>
      <c r="I45" s="198">
        <v>149</v>
      </c>
      <c r="J45" s="205">
        <v>25596373.78</v>
      </c>
      <c r="K45" s="205">
        <v>25596373.78</v>
      </c>
      <c r="L45" s="205">
        <v>40837934.46000004</v>
      </c>
      <c r="M45" s="205">
        <v>40837934.46000004</v>
      </c>
    </row>
    <row r="46" spans="1:13" ht="12.75">
      <c r="A46" s="364" t="s">
        <v>133</v>
      </c>
      <c r="B46" s="365"/>
      <c r="C46" s="365"/>
      <c r="D46" s="365"/>
      <c r="E46" s="365"/>
      <c r="F46" s="365"/>
      <c r="G46" s="365"/>
      <c r="H46" s="366"/>
      <c r="I46" s="198">
        <v>150</v>
      </c>
      <c r="J46" s="205">
        <v>0</v>
      </c>
      <c r="K46" s="205">
        <v>0</v>
      </c>
      <c r="L46" s="205">
        <v>0</v>
      </c>
      <c r="M46" s="205">
        <v>0</v>
      </c>
    </row>
    <row r="47" spans="1:13" ht="12.75">
      <c r="A47" s="343" t="s">
        <v>134</v>
      </c>
      <c r="B47" s="344"/>
      <c r="C47" s="344"/>
      <c r="D47" s="344"/>
      <c r="E47" s="344"/>
      <c r="F47" s="344"/>
      <c r="G47" s="344"/>
      <c r="H47" s="345"/>
      <c r="I47" s="198">
        <v>151</v>
      </c>
      <c r="J47" s="201">
        <v>5981872.55</v>
      </c>
      <c r="K47" s="201">
        <v>5981872.55</v>
      </c>
      <c r="L47" s="201">
        <v>10560689.85</v>
      </c>
      <c r="M47" s="201">
        <v>10560689.85</v>
      </c>
    </row>
    <row r="48" spans="1:13" ht="12.75">
      <c r="A48" s="343" t="s">
        <v>315</v>
      </c>
      <c r="B48" s="344"/>
      <c r="C48" s="344"/>
      <c r="D48" s="344"/>
      <c r="E48" s="344"/>
      <c r="F48" s="344"/>
      <c r="G48" s="344"/>
      <c r="H48" s="345"/>
      <c r="I48" s="198">
        <v>152</v>
      </c>
      <c r="J48" s="200">
        <v>19614501.23</v>
      </c>
      <c r="K48" s="200">
        <v>19614501.23</v>
      </c>
      <c r="L48" s="200">
        <f>L44-L47</f>
        <v>30277244.610000037</v>
      </c>
      <c r="M48" s="200">
        <f>M44-M47</f>
        <v>30277244.610000037</v>
      </c>
    </row>
    <row r="49" spans="1:13" ht="12.75">
      <c r="A49" s="364" t="s">
        <v>135</v>
      </c>
      <c r="B49" s="365"/>
      <c r="C49" s="365"/>
      <c r="D49" s="365"/>
      <c r="E49" s="365"/>
      <c r="F49" s="365"/>
      <c r="G49" s="365"/>
      <c r="H49" s="366"/>
      <c r="I49" s="198">
        <v>153</v>
      </c>
      <c r="J49" s="205">
        <v>19614501.23</v>
      </c>
      <c r="K49" s="205">
        <v>19614501.23</v>
      </c>
      <c r="L49" s="205">
        <f>IF(L48&gt;0,L48,0)</f>
        <v>30277244.610000037</v>
      </c>
      <c r="M49" s="205">
        <f>IF(M48&gt;0,M48,0)</f>
        <v>30277244.610000037</v>
      </c>
    </row>
    <row r="50" spans="1:13" ht="12.75">
      <c r="A50" s="361" t="s">
        <v>136</v>
      </c>
      <c r="B50" s="362"/>
      <c r="C50" s="362"/>
      <c r="D50" s="362"/>
      <c r="E50" s="362"/>
      <c r="F50" s="362"/>
      <c r="G50" s="362"/>
      <c r="H50" s="363"/>
      <c r="I50" s="206">
        <v>154</v>
      </c>
      <c r="J50" s="207">
        <v>0</v>
      </c>
      <c r="K50" s="207">
        <v>0</v>
      </c>
      <c r="L50" s="207">
        <v>0</v>
      </c>
      <c r="M50" s="207">
        <v>0</v>
      </c>
    </row>
    <row r="51" spans="1:13" ht="12.75" customHeight="1">
      <c r="A51" s="358" t="s">
        <v>170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60"/>
    </row>
    <row r="52" spans="1:13" ht="12.75" customHeight="1">
      <c r="A52" s="355" t="s">
        <v>163</v>
      </c>
      <c r="B52" s="356"/>
      <c r="C52" s="356"/>
      <c r="D52" s="356"/>
      <c r="E52" s="356"/>
      <c r="F52" s="356"/>
      <c r="G52" s="356"/>
      <c r="H52" s="356"/>
      <c r="I52" s="208"/>
      <c r="J52" s="208"/>
      <c r="K52" s="208"/>
      <c r="L52" s="208"/>
      <c r="M52" s="209"/>
    </row>
    <row r="53" spans="1:13" ht="12.75">
      <c r="A53" s="352" t="s">
        <v>164</v>
      </c>
      <c r="B53" s="353"/>
      <c r="C53" s="353"/>
      <c r="D53" s="353"/>
      <c r="E53" s="353"/>
      <c r="F53" s="353"/>
      <c r="G53" s="353"/>
      <c r="H53" s="354"/>
      <c r="I53" s="198">
        <v>155</v>
      </c>
      <c r="J53" s="201"/>
      <c r="K53" s="201"/>
      <c r="L53" s="201"/>
      <c r="M53" s="201"/>
    </row>
    <row r="54" spans="1:13" ht="12.75">
      <c r="A54" s="352" t="s">
        <v>165</v>
      </c>
      <c r="B54" s="353"/>
      <c r="C54" s="353"/>
      <c r="D54" s="353"/>
      <c r="E54" s="353"/>
      <c r="F54" s="353"/>
      <c r="G54" s="353"/>
      <c r="H54" s="354"/>
      <c r="I54" s="198">
        <v>156</v>
      </c>
      <c r="J54" s="210"/>
      <c r="K54" s="210"/>
      <c r="L54" s="210"/>
      <c r="M54" s="210"/>
    </row>
    <row r="55" spans="1:13" ht="12.75" customHeight="1">
      <c r="A55" s="358" t="s">
        <v>166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60"/>
    </row>
    <row r="56" spans="1:13" ht="12.75">
      <c r="A56" s="355" t="s">
        <v>167</v>
      </c>
      <c r="B56" s="356"/>
      <c r="C56" s="356"/>
      <c r="D56" s="356"/>
      <c r="E56" s="356"/>
      <c r="F56" s="356"/>
      <c r="G56" s="356"/>
      <c r="H56" s="357"/>
      <c r="I56" s="211">
        <v>157</v>
      </c>
      <c r="J56" s="212">
        <f>+J48</f>
        <v>19614501.23</v>
      </c>
      <c r="K56" s="212">
        <f>+K48</f>
        <v>19614501.23</v>
      </c>
      <c r="L56" s="212">
        <f>+L48</f>
        <v>30277244.610000037</v>
      </c>
      <c r="M56" s="212">
        <f>+M48</f>
        <v>30277244.610000037</v>
      </c>
    </row>
    <row r="57" spans="1:13" ht="12.75">
      <c r="A57" s="343" t="s">
        <v>316</v>
      </c>
      <c r="B57" s="344"/>
      <c r="C57" s="344"/>
      <c r="D57" s="344"/>
      <c r="E57" s="344"/>
      <c r="F57" s="344"/>
      <c r="G57" s="344"/>
      <c r="H57" s="345"/>
      <c r="I57" s="198">
        <v>158</v>
      </c>
      <c r="J57" s="205">
        <v>0</v>
      </c>
      <c r="K57" s="205">
        <v>0</v>
      </c>
      <c r="L57" s="205">
        <v>0</v>
      </c>
      <c r="M57" s="205">
        <v>0</v>
      </c>
    </row>
    <row r="58" spans="1:13" ht="12.75">
      <c r="A58" s="343" t="s">
        <v>168</v>
      </c>
      <c r="B58" s="344"/>
      <c r="C58" s="344"/>
      <c r="D58" s="344"/>
      <c r="E58" s="344"/>
      <c r="F58" s="344"/>
      <c r="G58" s="344"/>
      <c r="H58" s="345"/>
      <c r="I58" s="198">
        <v>159</v>
      </c>
      <c r="J58" s="201"/>
      <c r="K58" s="201"/>
      <c r="L58" s="201"/>
      <c r="M58" s="201"/>
    </row>
    <row r="59" spans="1:13" ht="15" customHeight="1">
      <c r="A59" s="349" t="s">
        <v>179</v>
      </c>
      <c r="B59" s="350"/>
      <c r="C59" s="350"/>
      <c r="D59" s="350"/>
      <c r="E59" s="350"/>
      <c r="F59" s="350"/>
      <c r="G59" s="350"/>
      <c r="H59" s="351"/>
      <c r="I59" s="198">
        <v>160</v>
      </c>
      <c r="J59" s="201"/>
      <c r="K59" s="201"/>
      <c r="L59" s="201"/>
      <c r="M59" s="201"/>
    </row>
    <row r="60" spans="1:13" ht="16.5" customHeight="1">
      <c r="A60" s="349" t="s">
        <v>174</v>
      </c>
      <c r="B60" s="350"/>
      <c r="C60" s="350"/>
      <c r="D60" s="350"/>
      <c r="E60" s="350"/>
      <c r="F60" s="350"/>
      <c r="G60" s="350"/>
      <c r="H60" s="351"/>
      <c r="I60" s="196">
        <v>161</v>
      </c>
      <c r="J60" s="213"/>
      <c r="K60" s="213"/>
      <c r="L60" s="213"/>
      <c r="M60" s="213"/>
    </row>
    <row r="61" spans="1:13" ht="17.25" customHeight="1">
      <c r="A61" s="349" t="s">
        <v>175</v>
      </c>
      <c r="B61" s="350"/>
      <c r="C61" s="350"/>
      <c r="D61" s="350"/>
      <c r="E61" s="350"/>
      <c r="F61" s="350"/>
      <c r="G61" s="350"/>
      <c r="H61" s="351"/>
      <c r="I61" s="196">
        <v>162</v>
      </c>
      <c r="J61" s="213"/>
      <c r="K61" s="213"/>
      <c r="L61" s="213"/>
      <c r="M61" s="213"/>
    </row>
    <row r="62" spans="1:13" ht="12.75">
      <c r="A62" s="343" t="s">
        <v>178</v>
      </c>
      <c r="B62" s="344"/>
      <c r="C62" s="344"/>
      <c r="D62" s="344"/>
      <c r="E62" s="344"/>
      <c r="F62" s="344"/>
      <c r="G62" s="344"/>
      <c r="H62" s="345"/>
      <c r="I62" s="198">
        <v>163</v>
      </c>
      <c r="J62" s="201"/>
      <c r="K62" s="201"/>
      <c r="L62" s="201"/>
      <c r="M62" s="201"/>
    </row>
    <row r="63" spans="1:13" ht="12.75">
      <c r="A63" s="343" t="s">
        <v>176</v>
      </c>
      <c r="B63" s="344"/>
      <c r="C63" s="344"/>
      <c r="D63" s="344"/>
      <c r="E63" s="344"/>
      <c r="F63" s="344"/>
      <c r="G63" s="344"/>
      <c r="H63" s="345"/>
      <c r="I63" s="198">
        <v>164</v>
      </c>
      <c r="J63" s="201"/>
      <c r="K63" s="201"/>
      <c r="L63" s="201"/>
      <c r="M63" s="201"/>
    </row>
    <row r="64" spans="1:13" ht="12.75">
      <c r="A64" s="343" t="s">
        <v>177</v>
      </c>
      <c r="B64" s="344"/>
      <c r="C64" s="344"/>
      <c r="D64" s="344"/>
      <c r="E64" s="344"/>
      <c r="F64" s="344"/>
      <c r="G64" s="344"/>
      <c r="H64" s="345"/>
      <c r="I64" s="198">
        <v>165</v>
      </c>
      <c r="J64" s="201"/>
      <c r="K64" s="201"/>
      <c r="L64" s="201"/>
      <c r="M64" s="201"/>
    </row>
    <row r="65" spans="1:13" ht="12.75">
      <c r="A65" s="343" t="s">
        <v>173</v>
      </c>
      <c r="B65" s="344"/>
      <c r="C65" s="344"/>
      <c r="D65" s="344"/>
      <c r="E65" s="344"/>
      <c r="F65" s="344"/>
      <c r="G65" s="344"/>
      <c r="H65" s="345"/>
      <c r="I65" s="198">
        <v>166</v>
      </c>
      <c r="J65" s="201"/>
      <c r="K65" s="201"/>
      <c r="L65" s="201"/>
      <c r="M65" s="201"/>
    </row>
    <row r="66" spans="1:13" ht="12.75">
      <c r="A66" s="343" t="s">
        <v>317</v>
      </c>
      <c r="B66" s="344"/>
      <c r="C66" s="344"/>
      <c r="D66" s="344"/>
      <c r="E66" s="344"/>
      <c r="F66" s="344"/>
      <c r="G66" s="344"/>
      <c r="H66" s="345"/>
      <c r="I66" s="198">
        <v>167</v>
      </c>
      <c r="J66" s="205">
        <v>0</v>
      </c>
      <c r="K66" s="205">
        <v>0</v>
      </c>
      <c r="L66" s="205">
        <v>0</v>
      </c>
      <c r="M66" s="205">
        <v>0</v>
      </c>
    </row>
    <row r="67" spans="1:13" ht="12.75">
      <c r="A67" s="343" t="s">
        <v>172</v>
      </c>
      <c r="B67" s="344"/>
      <c r="C67" s="344"/>
      <c r="D67" s="344"/>
      <c r="E67" s="344"/>
      <c r="F67" s="344"/>
      <c r="G67" s="344"/>
      <c r="H67" s="345"/>
      <c r="I67" s="198">
        <v>168</v>
      </c>
      <c r="J67" s="207">
        <f>J56</f>
        <v>19614501.23</v>
      </c>
      <c r="K67" s="207">
        <f>K56</f>
        <v>19614501.23</v>
      </c>
      <c r="L67" s="207">
        <f>L56</f>
        <v>30277244.610000037</v>
      </c>
      <c r="M67" s="207">
        <f>M56</f>
        <v>30277244.610000037</v>
      </c>
    </row>
    <row r="68" spans="1:13" ht="12.75" customHeight="1">
      <c r="A68" s="346" t="s">
        <v>171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8"/>
    </row>
    <row r="69" spans="1:13" ht="12.75" customHeight="1">
      <c r="A69" s="349" t="s">
        <v>169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1"/>
    </row>
    <row r="70" spans="1:13" ht="12.75">
      <c r="A70" s="352" t="s">
        <v>164</v>
      </c>
      <c r="B70" s="353"/>
      <c r="C70" s="353"/>
      <c r="D70" s="353"/>
      <c r="E70" s="353"/>
      <c r="F70" s="353"/>
      <c r="G70" s="353"/>
      <c r="H70" s="354"/>
      <c r="I70" s="198">
        <v>169</v>
      </c>
      <c r="J70" s="201"/>
      <c r="K70" s="201"/>
      <c r="L70" s="201"/>
      <c r="M70" s="201"/>
    </row>
    <row r="71" spans="1:13" ht="12.75">
      <c r="A71" s="340" t="s">
        <v>165</v>
      </c>
      <c r="B71" s="341"/>
      <c r="C71" s="341"/>
      <c r="D71" s="341"/>
      <c r="E71" s="341"/>
      <c r="F71" s="341"/>
      <c r="G71" s="341"/>
      <c r="H71" s="342"/>
      <c r="I71" s="214">
        <v>170</v>
      </c>
      <c r="J71" s="210"/>
      <c r="K71" s="210"/>
      <c r="L71" s="210"/>
      <c r="M71" s="210"/>
    </row>
    <row r="72" spans="10:13" ht="12.75">
      <c r="J72" s="215">
        <f>+J7-J10</f>
        <v>28636598.629999876</v>
      </c>
      <c r="K72" s="215">
        <f>+K7-K10</f>
        <v>28636598.629999876</v>
      </c>
      <c r="L72" s="215">
        <f>+L7-L10</f>
        <v>42231846.46000004</v>
      </c>
      <c r="M72" s="215">
        <f>+M7-M10</f>
        <v>42231846.46000004</v>
      </c>
    </row>
    <row r="73" spans="10:13" ht="12.75">
      <c r="J73" s="204"/>
      <c r="K73" s="204"/>
      <c r="L73" s="204"/>
      <c r="M73" s="204"/>
    </row>
    <row r="74" spans="10:13" ht="12.75">
      <c r="J74" s="204"/>
      <c r="K74" s="204"/>
      <c r="L74" s="204"/>
      <c r="M74" s="204"/>
    </row>
    <row r="75" ht="12.75">
      <c r="J75" s="204"/>
    </row>
    <row r="76" ht="12.75">
      <c r="J76" s="204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J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94" customWidth="1"/>
    <col min="8" max="8" width="3.57421875" style="94" customWidth="1"/>
    <col min="9" max="9" width="8.00390625" style="94" customWidth="1"/>
    <col min="10" max="10" width="11.140625" style="94" bestFit="1" customWidth="1"/>
    <col min="11" max="11" width="12.140625" style="94" customWidth="1"/>
    <col min="12" max="13" width="11.7109375" style="94" bestFit="1" customWidth="1"/>
    <col min="14" max="14" width="10.7109375" style="94" bestFit="1" customWidth="1"/>
    <col min="15" max="19" width="9.140625" style="94" customWidth="1"/>
    <col min="20" max="20" width="12.57421875" style="94" bestFit="1" customWidth="1"/>
    <col min="21" max="16384" width="9.140625" style="94" customWidth="1"/>
  </cols>
  <sheetData>
    <row r="1" spans="1:11" ht="12.75" customHeight="1">
      <c r="A1" s="386" t="s">
        <v>137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 customHeight="1">
      <c r="A2" s="387" t="s">
        <v>325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12.75">
      <c r="A3" s="383" t="s">
        <v>194</v>
      </c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ht="24">
      <c r="A4" s="389" t="s">
        <v>116</v>
      </c>
      <c r="B4" s="389"/>
      <c r="C4" s="389"/>
      <c r="D4" s="389"/>
      <c r="E4" s="389"/>
      <c r="F4" s="389"/>
      <c r="G4" s="389"/>
      <c r="H4" s="389"/>
      <c r="I4" s="95" t="s">
        <v>117</v>
      </c>
      <c r="J4" s="96" t="s">
        <v>118</v>
      </c>
      <c r="K4" s="97" t="s">
        <v>119</v>
      </c>
    </row>
    <row r="5" spans="1:11" ht="12.75">
      <c r="A5" s="382">
        <v>1</v>
      </c>
      <c r="B5" s="382"/>
      <c r="C5" s="382"/>
      <c r="D5" s="382"/>
      <c r="E5" s="382"/>
      <c r="F5" s="382"/>
      <c r="G5" s="382"/>
      <c r="H5" s="382"/>
      <c r="I5" s="98">
        <v>2</v>
      </c>
      <c r="J5" s="99" t="s">
        <v>3</v>
      </c>
      <c r="K5" s="99" t="s">
        <v>4</v>
      </c>
    </row>
    <row r="6" spans="1:11" ht="12.75">
      <c r="A6" s="378" t="s">
        <v>138</v>
      </c>
      <c r="B6" s="379"/>
      <c r="C6" s="379"/>
      <c r="D6" s="379"/>
      <c r="E6" s="379"/>
      <c r="F6" s="379"/>
      <c r="G6" s="379"/>
      <c r="H6" s="379"/>
      <c r="I6" s="380"/>
      <c r="J6" s="380"/>
      <c r="K6" s="381"/>
    </row>
    <row r="7" spans="1:12" ht="12.75">
      <c r="A7" s="374" t="s">
        <v>215</v>
      </c>
      <c r="B7" s="375"/>
      <c r="C7" s="375"/>
      <c r="D7" s="375"/>
      <c r="E7" s="375"/>
      <c r="F7" s="375"/>
      <c r="G7" s="375"/>
      <c r="H7" s="375"/>
      <c r="I7" s="100">
        <v>1</v>
      </c>
      <c r="J7" s="101">
        <v>25596373.78</v>
      </c>
      <c r="K7" s="101">
        <v>40837934.46</v>
      </c>
      <c r="L7" s="102">
        <f>+K7-'P&amp;L'!L45</f>
        <v>0</v>
      </c>
    </row>
    <row r="8" spans="1:12" ht="12.75">
      <c r="A8" s="374" t="s">
        <v>139</v>
      </c>
      <c r="B8" s="375"/>
      <c r="C8" s="375"/>
      <c r="D8" s="375"/>
      <c r="E8" s="375"/>
      <c r="F8" s="375"/>
      <c r="G8" s="375"/>
      <c r="H8" s="375"/>
      <c r="I8" s="100">
        <v>2</v>
      </c>
      <c r="J8" s="101">
        <v>9718007.58</v>
      </c>
      <c r="K8" s="101">
        <v>8213327.44</v>
      </c>
      <c r="L8" s="102">
        <f>+K8-'P&amp;L'!L20</f>
        <v>0</v>
      </c>
    </row>
    <row r="9" spans="1:11" ht="12.75">
      <c r="A9" s="374" t="s">
        <v>216</v>
      </c>
      <c r="B9" s="375"/>
      <c r="C9" s="375"/>
      <c r="D9" s="375"/>
      <c r="E9" s="375"/>
      <c r="F9" s="375"/>
      <c r="G9" s="375"/>
      <c r="H9" s="375"/>
      <c r="I9" s="100">
        <v>3</v>
      </c>
      <c r="J9" s="101"/>
      <c r="K9" s="101"/>
    </row>
    <row r="10" spans="1:11" ht="12.75">
      <c r="A10" s="374" t="s">
        <v>217</v>
      </c>
      <c r="B10" s="375"/>
      <c r="C10" s="375"/>
      <c r="D10" s="375"/>
      <c r="E10" s="375"/>
      <c r="F10" s="375"/>
      <c r="G10" s="375"/>
      <c r="H10" s="375"/>
      <c r="I10" s="100">
        <v>4</v>
      </c>
      <c r="J10" s="101">
        <v>6791658.74940238</v>
      </c>
      <c r="K10" s="101">
        <v>50175256.64999999</v>
      </c>
    </row>
    <row r="11" spans="1:11" ht="12.75">
      <c r="A11" s="374" t="s">
        <v>218</v>
      </c>
      <c r="B11" s="375"/>
      <c r="C11" s="375"/>
      <c r="D11" s="375"/>
      <c r="E11" s="375"/>
      <c r="F11" s="375"/>
      <c r="G11" s="375"/>
      <c r="H11" s="375"/>
      <c r="I11" s="100">
        <v>5</v>
      </c>
      <c r="J11" s="101"/>
      <c r="K11" s="101"/>
    </row>
    <row r="12" spans="1:11" ht="12.75">
      <c r="A12" s="374" t="s">
        <v>219</v>
      </c>
      <c r="B12" s="375"/>
      <c r="C12" s="375"/>
      <c r="D12" s="375"/>
      <c r="E12" s="375"/>
      <c r="F12" s="375"/>
      <c r="G12" s="375"/>
      <c r="H12" s="375"/>
      <c r="I12" s="100">
        <v>6</v>
      </c>
      <c r="J12" s="101">
        <v>11007118</v>
      </c>
      <c r="K12" s="101">
        <v>15811545.46888031</v>
      </c>
    </row>
    <row r="13" spans="1:11" ht="12.75">
      <c r="A13" s="372" t="s">
        <v>220</v>
      </c>
      <c r="B13" s="373"/>
      <c r="C13" s="373"/>
      <c r="D13" s="373"/>
      <c r="E13" s="373"/>
      <c r="F13" s="373"/>
      <c r="G13" s="373"/>
      <c r="H13" s="373"/>
      <c r="I13" s="100">
        <v>7</v>
      </c>
      <c r="J13" s="103">
        <v>53113158.10940238</v>
      </c>
      <c r="K13" s="103">
        <f>SUM(K7:K12)</f>
        <v>115038064.0188803</v>
      </c>
    </row>
    <row r="14" spans="1:11" ht="12.75">
      <c r="A14" s="374" t="s">
        <v>221</v>
      </c>
      <c r="B14" s="375"/>
      <c r="C14" s="375"/>
      <c r="D14" s="375"/>
      <c r="E14" s="375"/>
      <c r="F14" s="375"/>
      <c r="G14" s="375"/>
      <c r="H14" s="375"/>
      <c r="I14" s="100">
        <v>8</v>
      </c>
      <c r="J14" s="101">
        <v>99278180.66</v>
      </c>
      <c r="K14" s="101">
        <v>103981216.44</v>
      </c>
    </row>
    <row r="15" spans="1:11" ht="12.75">
      <c r="A15" s="374" t="s">
        <v>222</v>
      </c>
      <c r="B15" s="375"/>
      <c r="C15" s="375"/>
      <c r="D15" s="375"/>
      <c r="E15" s="375"/>
      <c r="F15" s="375"/>
      <c r="G15" s="375"/>
      <c r="H15" s="375"/>
      <c r="I15" s="100">
        <v>9</v>
      </c>
      <c r="J15" s="101"/>
      <c r="K15" s="101"/>
    </row>
    <row r="16" spans="1:11" ht="12.75">
      <c r="A16" s="374" t="s">
        <v>223</v>
      </c>
      <c r="B16" s="375"/>
      <c r="C16" s="375"/>
      <c r="D16" s="375"/>
      <c r="E16" s="375"/>
      <c r="F16" s="375"/>
      <c r="G16" s="375"/>
      <c r="H16" s="375"/>
      <c r="I16" s="100">
        <v>10</v>
      </c>
      <c r="J16" s="101">
        <v>14643400.36</v>
      </c>
      <c r="K16" s="101">
        <v>21060125.37</v>
      </c>
    </row>
    <row r="17" spans="1:11" ht="12.75">
      <c r="A17" s="374" t="s">
        <v>224</v>
      </c>
      <c r="B17" s="375"/>
      <c r="C17" s="375"/>
      <c r="D17" s="375"/>
      <c r="E17" s="375"/>
      <c r="F17" s="375"/>
      <c r="G17" s="375"/>
      <c r="H17" s="375"/>
      <c r="I17" s="100">
        <v>11</v>
      </c>
      <c r="J17" s="101"/>
      <c r="K17" s="101"/>
    </row>
    <row r="18" spans="1:11" ht="12.75">
      <c r="A18" s="372" t="s">
        <v>225</v>
      </c>
      <c r="B18" s="373"/>
      <c r="C18" s="373"/>
      <c r="D18" s="373"/>
      <c r="E18" s="373"/>
      <c r="F18" s="373"/>
      <c r="G18" s="373"/>
      <c r="H18" s="373"/>
      <c r="I18" s="100">
        <v>12</v>
      </c>
      <c r="J18" s="103">
        <v>113921581.02</v>
      </c>
      <c r="K18" s="103">
        <f>SUM(K14:K17)</f>
        <v>125041341.81</v>
      </c>
    </row>
    <row r="19" spans="1:11" ht="24" customHeight="1">
      <c r="A19" s="372" t="s">
        <v>226</v>
      </c>
      <c r="B19" s="373"/>
      <c r="C19" s="373"/>
      <c r="D19" s="373"/>
      <c r="E19" s="373"/>
      <c r="F19" s="373"/>
      <c r="G19" s="373"/>
      <c r="H19" s="373"/>
      <c r="I19" s="100">
        <v>13</v>
      </c>
      <c r="J19" s="103"/>
      <c r="K19" s="103"/>
    </row>
    <row r="20" spans="1:11" ht="22.5" customHeight="1">
      <c r="A20" s="372" t="s">
        <v>227</v>
      </c>
      <c r="B20" s="373"/>
      <c r="C20" s="373"/>
      <c r="D20" s="373"/>
      <c r="E20" s="373"/>
      <c r="F20" s="373"/>
      <c r="G20" s="373"/>
      <c r="H20" s="373"/>
      <c r="I20" s="100">
        <v>14</v>
      </c>
      <c r="J20" s="104">
        <v>60808422.910597615</v>
      </c>
      <c r="K20" s="103">
        <f>-K13+K18</f>
        <v>10003277.79111971</v>
      </c>
    </row>
    <row r="21" spans="1:11" ht="12.75">
      <c r="A21" s="378" t="s">
        <v>140</v>
      </c>
      <c r="B21" s="379"/>
      <c r="C21" s="379"/>
      <c r="D21" s="379"/>
      <c r="E21" s="379"/>
      <c r="F21" s="379"/>
      <c r="G21" s="379"/>
      <c r="H21" s="379"/>
      <c r="I21" s="380"/>
      <c r="J21" s="380"/>
      <c r="K21" s="381"/>
    </row>
    <row r="22" spans="1:11" ht="12.75">
      <c r="A22" s="374" t="s">
        <v>228</v>
      </c>
      <c r="B22" s="375"/>
      <c r="C22" s="375"/>
      <c r="D22" s="375"/>
      <c r="E22" s="375"/>
      <c r="F22" s="375"/>
      <c r="G22" s="375"/>
      <c r="H22" s="375"/>
      <c r="I22" s="100">
        <v>15</v>
      </c>
      <c r="J22" s="105">
        <v>41268</v>
      </c>
      <c r="K22" s="101">
        <v>73289.56</v>
      </c>
    </row>
    <row r="23" spans="1:11" ht="12.75">
      <c r="A23" s="374" t="s">
        <v>229</v>
      </c>
      <c r="B23" s="375"/>
      <c r="C23" s="375"/>
      <c r="D23" s="375"/>
      <c r="E23" s="375"/>
      <c r="F23" s="375"/>
      <c r="G23" s="375"/>
      <c r="H23" s="375"/>
      <c r="I23" s="100">
        <v>16</v>
      </c>
      <c r="J23" s="105"/>
      <c r="K23" s="101"/>
    </row>
    <row r="24" spans="1:11" ht="12.75">
      <c r="A24" s="374" t="s">
        <v>230</v>
      </c>
      <c r="B24" s="375"/>
      <c r="C24" s="375"/>
      <c r="D24" s="375"/>
      <c r="E24" s="375"/>
      <c r="F24" s="375"/>
      <c r="G24" s="375"/>
      <c r="H24" s="375"/>
      <c r="I24" s="100">
        <v>17</v>
      </c>
      <c r="J24" s="105">
        <v>704615.8705976</v>
      </c>
      <c r="K24" s="101">
        <v>561496.92</v>
      </c>
    </row>
    <row r="25" spans="1:11" ht="12.75">
      <c r="A25" s="374" t="s">
        <v>231</v>
      </c>
      <c r="B25" s="375"/>
      <c r="C25" s="375"/>
      <c r="D25" s="375"/>
      <c r="E25" s="375"/>
      <c r="F25" s="375"/>
      <c r="G25" s="375"/>
      <c r="H25" s="375"/>
      <c r="I25" s="100">
        <v>18</v>
      </c>
      <c r="J25" s="105"/>
      <c r="K25" s="101"/>
    </row>
    <row r="26" spans="1:11" ht="12.75">
      <c r="A26" s="374" t="s">
        <v>233</v>
      </c>
      <c r="B26" s="375"/>
      <c r="C26" s="375"/>
      <c r="D26" s="375"/>
      <c r="E26" s="375"/>
      <c r="F26" s="375"/>
      <c r="G26" s="375"/>
      <c r="H26" s="375"/>
      <c r="I26" s="100">
        <v>19</v>
      </c>
      <c r="J26" s="105">
        <v>9696</v>
      </c>
      <c r="K26" s="101">
        <v>17598.09</v>
      </c>
    </row>
    <row r="27" spans="1:11" ht="12.75">
      <c r="A27" s="372" t="s">
        <v>232</v>
      </c>
      <c r="B27" s="373"/>
      <c r="C27" s="373"/>
      <c r="D27" s="373"/>
      <c r="E27" s="373"/>
      <c r="F27" s="373"/>
      <c r="G27" s="373"/>
      <c r="H27" s="373"/>
      <c r="I27" s="100">
        <v>20</v>
      </c>
      <c r="J27" s="104">
        <v>755579.8705976</v>
      </c>
      <c r="K27" s="103">
        <f>SUM(K22:K26)</f>
        <v>652384.57</v>
      </c>
    </row>
    <row r="28" spans="1:11" ht="12.75">
      <c r="A28" s="374" t="s">
        <v>234</v>
      </c>
      <c r="B28" s="375"/>
      <c r="C28" s="375"/>
      <c r="D28" s="375"/>
      <c r="E28" s="375"/>
      <c r="F28" s="375"/>
      <c r="G28" s="375"/>
      <c r="H28" s="375"/>
      <c r="I28" s="100">
        <v>21</v>
      </c>
      <c r="J28" s="105">
        <v>8949715.13</v>
      </c>
      <c r="K28" s="101">
        <v>12724033.79</v>
      </c>
    </row>
    <row r="29" spans="1:14" ht="12.75">
      <c r="A29" s="374" t="s">
        <v>235</v>
      </c>
      <c r="B29" s="375"/>
      <c r="C29" s="375"/>
      <c r="D29" s="375"/>
      <c r="E29" s="375"/>
      <c r="F29" s="375"/>
      <c r="G29" s="375"/>
      <c r="H29" s="375"/>
      <c r="I29" s="100">
        <v>22</v>
      </c>
      <c r="J29" s="105"/>
      <c r="K29" s="101"/>
      <c r="N29" s="102"/>
    </row>
    <row r="30" spans="1:14" ht="12.75">
      <c r="A30" s="374" t="s">
        <v>236</v>
      </c>
      <c r="B30" s="375"/>
      <c r="C30" s="375"/>
      <c r="D30" s="375"/>
      <c r="E30" s="375"/>
      <c r="F30" s="375"/>
      <c r="G30" s="375"/>
      <c r="H30" s="375"/>
      <c r="I30" s="100">
        <v>23</v>
      </c>
      <c r="J30" s="105">
        <v>345759</v>
      </c>
      <c r="K30" s="101"/>
      <c r="N30" s="102"/>
    </row>
    <row r="31" spans="1:11" ht="12.75">
      <c r="A31" s="372" t="s">
        <v>237</v>
      </c>
      <c r="B31" s="373"/>
      <c r="C31" s="373"/>
      <c r="D31" s="373"/>
      <c r="E31" s="373"/>
      <c r="F31" s="373"/>
      <c r="G31" s="373"/>
      <c r="H31" s="373"/>
      <c r="I31" s="100">
        <v>24</v>
      </c>
      <c r="J31" s="104">
        <v>9295474.13</v>
      </c>
      <c r="K31" s="103">
        <f>SUM(K28:K30)</f>
        <v>12724033.79</v>
      </c>
    </row>
    <row r="32" spans="1:11" ht="21" customHeight="1">
      <c r="A32" s="372" t="s">
        <v>238</v>
      </c>
      <c r="B32" s="373"/>
      <c r="C32" s="373"/>
      <c r="D32" s="373"/>
      <c r="E32" s="373"/>
      <c r="F32" s="373"/>
      <c r="G32" s="373"/>
      <c r="H32" s="373"/>
      <c r="I32" s="100">
        <v>25</v>
      </c>
      <c r="J32" s="104"/>
      <c r="K32" s="103"/>
    </row>
    <row r="33" spans="1:14" ht="21.75" customHeight="1">
      <c r="A33" s="372" t="s">
        <v>239</v>
      </c>
      <c r="B33" s="373"/>
      <c r="C33" s="373"/>
      <c r="D33" s="373"/>
      <c r="E33" s="373"/>
      <c r="F33" s="373"/>
      <c r="G33" s="373"/>
      <c r="H33" s="373"/>
      <c r="I33" s="100">
        <v>26</v>
      </c>
      <c r="J33" s="104">
        <v>8539894.259402402</v>
      </c>
      <c r="K33" s="103">
        <f>+K31-K27</f>
        <v>12071649.219999999</v>
      </c>
      <c r="N33" s="102"/>
    </row>
    <row r="34" spans="1:11" ht="12.75">
      <c r="A34" s="378" t="s">
        <v>141</v>
      </c>
      <c r="B34" s="379"/>
      <c r="C34" s="379"/>
      <c r="D34" s="379"/>
      <c r="E34" s="379"/>
      <c r="F34" s="379"/>
      <c r="G34" s="379"/>
      <c r="H34" s="379"/>
      <c r="I34" s="380"/>
      <c r="J34" s="380"/>
      <c r="K34" s="381"/>
    </row>
    <row r="35" spans="1:11" ht="12.75">
      <c r="A35" s="374" t="s">
        <v>240</v>
      </c>
      <c r="B35" s="375"/>
      <c r="C35" s="375"/>
      <c r="D35" s="375"/>
      <c r="E35" s="375"/>
      <c r="F35" s="375"/>
      <c r="G35" s="375"/>
      <c r="H35" s="375"/>
      <c r="I35" s="100">
        <v>27</v>
      </c>
      <c r="J35" s="105"/>
      <c r="K35" s="101"/>
    </row>
    <row r="36" spans="1:11" ht="12.75">
      <c r="A36" s="374" t="s">
        <v>241</v>
      </c>
      <c r="B36" s="375"/>
      <c r="C36" s="375"/>
      <c r="D36" s="375"/>
      <c r="E36" s="375"/>
      <c r="F36" s="375"/>
      <c r="G36" s="375"/>
      <c r="H36" s="375"/>
      <c r="I36" s="100">
        <v>28</v>
      </c>
      <c r="J36" s="105"/>
      <c r="K36" s="101"/>
    </row>
    <row r="37" spans="1:11" ht="12.75">
      <c r="A37" s="374" t="s">
        <v>242</v>
      </c>
      <c r="B37" s="375"/>
      <c r="C37" s="375"/>
      <c r="D37" s="375"/>
      <c r="E37" s="375"/>
      <c r="F37" s="375"/>
      <c r="G37" s="375"/>
      <c r="H37" s="375"/>
      <c r="I37" s="100">
        <v>29</v>
      </c>
      <c r="J37" s="105"/>
      <c r="K37" s="101"/>
    </row>
    <row r="38" spans="1:11" ht="12.75">
      <c r="A38" s="372" t="s">
        <v>243</v>
      </c>
      <c r="B38" s="373"/>
      <c r="C38" s="373"/>
      <c r="D38" s="373"/>
      <c r="E38" s="373"/>
      <c r="F38" s="373"/>
      <c r="G38" s="373"/>
      <c r="H38" s="373"/>
      <c r="I38" s="100">
        <v>30</v>
      </c>
      <c r="J38" s="106">
        <v>0</v>
      </c>
      <c r="K38" s="107">
        <v>0</v>
      </c>
    </row>
    <row r="39" spans="1:11" ht="12.75">
      <c r="A39" s="374" t="s">
        <v>244</v>
      </c>
      <c r="B39" s="375"/>
      <c r="C39" s="375"/>
      <c r="D39" s="375"/>
      <c r="E39" s="375"/>
      <c r="F39" s="375"/>
      <c r="G39" s="375"/>
      <c r="H39" s="375"/>
      <c r="I39" s="100">
        <v>31</v>
      </c>
      <c r="J39" s="105"/>
      <c r="K39" s="101"/>
    </row>
    <row r="40" spans="1:11" ht="12.75">
      <c r="A40" s="374" t="s">
        <v>245</v>
      </c>
      <c r="B40" s="375"/>
      <c r="C40" s="375"/>
      <c r="D40" s="375"/>
      <c r="E40" s="375"/>
      <c r="F40" s="375"/>
      <c r="G40" s="375"/>
      <c r="H40" s="375"/>
      <c r="I40" s="100">
        <v>32</v>
      </c>
      <c r="J40" s="105"/>
      <c r="K40" s="101">
        <v>19000</v>
      </c>
    </row>
    <row r="41" spans="1:11" ht="12.75">
      <c r="A41" s="374" t="s">
        <v>246</v>
      </c>
      <c r="B41" s="375"/>
      <c r="C41" s="375"/>
      <c r="D41" s="375"/>
      <c r="E41" s="375"/>
      <c r="F41" s="375"/>
      <c r="G41" s="375"/>
      <c r="H41" s="375"/>
      <c r="I41" s="100">
        <v>33</v>
      </c>
      <c r="J41" s="105"/>
      <c r="K41" s="101"/>
    </row>
    <row r="42" spans="1:11" ht="12.75">
      <c r="A42" s="374" t="s">
        <v>247</v>
      </c>
      <c r="B42" s="375"/>
      <c r="C42" s="375"/>
      <c r="D42" s="375"/>
      <c r="E42" s="375"/>
      <c r="F42" s="375"/>
      <c r="G42" s="375"/>
      <c r="H42" s="375"/>
      <c r="I42" s="100">
        <v>34</v>
      </c>
      <c r="J42" s="105"/>
      <c r="K42" s="101"/>
    </row>
    <row r="43" spans="1:11" ht="12.75">
      <c r="A43" s="374" t="s">
        <v>248</v>
      </c>
      <c r="B43" s="375"/>
      <c r="C43" s="375"/>
      <c r="D43" s="375"/>
      <c r="E43" s="375"/>
      <c r="F43" s="375"/>
      <c r="G43" s="375"/>
      <c r="H43" s="375"/>
      <c r="I43" s="100">
        <v>35</v>
      </c>
      <c r="J43" s="105">
        <v>3209430</v>
      </c>
      <c r="K43" s="101">
        <v>1495463.03888031</v>
      </c>
    </row>
    <row r="44" spans="1:11" ht="12.75">
      <c r="A44" s="372" t="s">
        <v>249</v>
      </c>
      <c r="B44" s="373"/>
      <c r="C44" s="373"/>
      <c r="D44" s="373"/>
      <c r="E44" s="373"/>
      <c r="F44" s="373"/>
      <c r="G44" s="373"/>
      <c r="H44" s="373"/>
      <c r="I44" s="100">
        <v>36</v>
      </c>
      <c r="J44" s="104">
        <v>3209430</v>
      </c>
      <c r="K44" s="103">
        <f>SUM(K39:K43)</f>
        <v>1514463.03888031</v>
      </c>
    </row>
    <row r="45" spans="1:11" ht="21" customHeight="1">
      <c r="A45" s="372" t="s">
        <v>250</v>
      </c>
      <c r="B45" s="373"/>
      <c r="C45" s="373"/>
      <c r="D45" s="373"/>
      <c r="E45" s="373"/>
      <c r="F45" s="373"/>
      <c r="G45" s="373"/>
      <c r="H45" s="373"/>
      <c r="I45" s="100">
        <v>37</v>
      </c>
      <c r="J45" s="104"/>
      <c r="K45" s="103"/>
    </row>
    <row r="46" spans="1:11" ht="22.5" customHeight="1">
      <c r="A46" s="372" t="s">
        <v>251</v>
      </c>
      <c r="B46" s="373"/>
      <c r="C46" s="373"/>
      <c r="D46" s="373"/>
      <c r="E46" s="373"/>
      <c r="F46" s="373"/>
      <c r="G46" s="373"/>
      <c r="H46" s="373"/>
      <c r="I46" s="100">
        <v>38</v>
      </c>
      <c r="J46" s="104">
        <v>3209430</v>
      </c>
      <c r="K46" s="103">
        <f>+K44-K38</f>
        <v>1514463.03888031</v>
      </c>
    </row>
    <row r="47" spans="1:11" ht="12.75">
      <c r="A47" s="374" t="s">
        <v>252</v>
      </c>
      <c r="B47" s="375"/>
      <c r="C47" s="375"/>
      <c r="D47" s="375"/>
      <c r="E47" s="375"/>
      <c r="F47" s="375"/>
      <c r="G47" s="375"/>
      <c r="H47" s="375"/>
      <c r="I47" s="100">
        <v>39</v>
      </c>
      <c r="J47" s="108"/>
      <c r="K47" s="109"/>
    </row>
    <row r="48" spans="1:11" ht="12.75">
      <c r="A48" s="374" t="s">
        <v>253</v>
      </c>
      <c r="B48" s="375"/>
      <c r="C48" s="375"/>
      <c r="D48" s="375"/>
      <c r="E48" s="375"/>
      <c r="F48" s="375"/>
      <c r="G48" s="375"/>
      <c r="H48" s="375"/>
      <c r="I48" s="100">
        <v>40</v>
      </c>
      <c r="J48" s="108">
        <v>72557747.17000002</v>
      </c>
      <c r="K48" s="109">
        <f>-(-K20-K33-K46)</f>
        <v>23589390.05000002</v>
      </c>
    </row>
    <row r="49" spans="1:11" ht="12.75">
      <c r="A49" s="374" t="s">
        <v>142</v>
      </c>
      <c r="B49" s="375"/>
      <c r="C49" s="375"/>
      <c r="D49" s="375"/>
      <c r="E49" s="375"/>
      <c r="F49" s="375"/>
      <c r="G49" s="375"/>
      <c r="H49" s="375"/>
      <c r="I49" s="100">
        <v>41</v>
      </c>
      <c r="J49" s="105">
        <v>213375494.71</v>
      </c>
      <c r="K49" s="101">
        <v>145085837.8</v>
      </c>
    </row>
    <row r="50" spans="1:11" ht="12.75">
      <c r="A50" s="374" t="s">
        <v>254</v>
      </c>
      <c r="B50" s="375"/>
      <c r="C50" s="375"/>
      <c r="D50" s="375"/>
      <c r="E50" s="375"/>
      <c r="F50" s="375"/>
      <c r="G50" s="375"/>
      <c r="H50" s="375"/>
      <c r="I50" s="100">
        <v>42</v>
      </c>
      <c r="J50" s="105">
        <v>0</v>
      </c>
      <c r="K50" s="101">
        <f>+K47</f>
        <v>0</v>
      </c>
    </row>
    <row r="51" spans="1:12" ht="12.75">
      <c r="A51" s="374" t="s">
        <v>255</v>
      </c>
      <c r="B51" s="375"/>
      <c r="C51" s="375"/>
      <c r="D51" s="375"/>
      <c r="E51" s="375"/>
      <c r="F51" s="375"/>
      <c r="G51" s="375"/>
      <c r="H51" s="375"/>
      <c r="I51" s="100">
        <v>43</v>
      </c>
      <c r="J51" s="105">
        <v>72557747.17000002</v>
      </c>
      <c r="K51" s="101">
        <f>+K48</f>
        <v>23589390.05000002</v>
      </c>
      <c r="L51" s="102"/>
    </row>
    <row r="52" spans="1:13" ht="12.75">
      <c r="A52" s="376" t="s">
        <v>143</v>
      </c>
      <c r="B52" s="377"/>
      <c r="C52" s="377"/>
      <c r="D52" s="377"/>
      <c r="E52" s="377"/>
      <c r="F52" s="377"/>
      <c r="G52" s="377"/>
      <c r="H52" s="377"/>
      <c r="I52" s="110">
        <v>44</v>
      </c>
      <c r="J52" s="111">
        <v>140817747.54</v>
      </c>
      <c r="K52" s="112">
        <f>+K49-K51+K50</f>
        <v>121496447.75</v>
      </c>
      <c r="L52" s="102">
        <f>+K52-'Balance sheet'!K64</f>
        <v>0</v>
      </c>
      <c r="M52" s="10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2" customWidth="1"/>
    <col min="5" max="5" width="10.140625" style="22" bestFit="1" customWidth="1"/>
    <col min="6" max="9" width="9.140625" style="22" customWidth="1"/>
    <col min="10" max="10" width="11.140625" style="22" customWidth="1"/>
    <col min="11" max="11" width="10.7109375" style="22" customWidth="1"/>
    <col min="12" max="12" width="13.00390625" style="22" bestFit="1" customWidth="1"/>
    <col min="13" max="13" width="9.140625" style="22" customWidth="1"/>
    <col min="14" max="14" width="19.00390625" style="22" bestFit="1" customWidth="1"/>
    <col min="15" max="15" width="0" style="22" hidden="1" customWidth="1"/>
    <col min="16" max="16384" width="9.140625" style="22" customWidth="1"/>
  </cols>
  <sheetData>
    <row r="1" spans="1:12" ht="12.75">
      <c r="A1" s="405" t="s">
        <v>256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21"/>
    </row>
    <row r="2" spans="1:12" ht="15.75">
      <c r="A2" s="7"/>
      <c r="B2" s="20"/>
      <c r="C2" s="390" t="s">
        <v>257</v>
      </c>
      <c r="D2" s="390"/>
      <c r="E2" s="23">
        <v>43101</v>
      </c>
      <c r="F2" s="8" t="s">
        <v>31</v>
      </c>
      <c r="G2" s="391">
        <v>43190</v>
      </c>
      <c r="H2" s="392"/>
      <c r="I2" s="20"/>
      <c r="J2" s="20"/>
      <c r="K2" s="20"/>
      <c r="L2" s="24"/>
    </row>
    <row r="3" spans="1:11" ht="24">
      <c r="A3" s="393" t="s">
        <v>116</v>
      </c>
      <c r="B3" s="393"/>
      <c r="C3" s="393"/>
      <c r="D3" s="393"/>
      <c r="E3" s="393"/>
      <c r="F3" s="393"/>
      <c r="G3" s="393"/>
      <c r="H3" s="393"/>
      <c r="I3" s="26" t="s">
        <v>117</v>
      </c>
      <c r="J3" s="92" t="s">
        <v>118</v>
      </c>
      <c r="K3" s="92" t="s">
        <v>119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28">
        <v>2</v>
      </c>
      <c r="J4" s="27" t="s">
        <v>3</v>
      </c>
      <c r="K4" s="27" t="s">
        <v>4</v>
      </c>
    </row>
    <row r="5" spans="1:11" ht="12.75">
      <c r="A5" s="395" t="s">
        <v>144</v>
      </c>
      <c r="B5" s="396"/>
      <c r="C5" s="396"/>
      <c r="D5" s="396"/>
      <c r="E5" s="396"/>
      <c r="F5" s="396"/>
      <c r="G5" s="396"/>
      <c r="H5" s="396"/>
      <c r="I5" s="9">
        <v>1</v>
      </c>
      <c r="J5" s="10">
        <v>133165000</v>
      </c>
      <c r="K5" s="10">
        <f>+'Balance sheet'!K70</f>
        <v>133165000</v>
      </c>
    </row>
    <row r="6" spans="1:11" ht="12.75">
      <c r="A6" s="395" t="s">
        <v>145</v>
      </c>
      <c r="B6" s="396"/>
      <c r="C6" s="396"/>
      <c r="D6" s="396"/>
      <c r="E6" s="396"/>
      <c r="F6" s="396"/>
      <c r="G6" s="396"/>
      <c r="H6" s="396"/>
      <c r="I6" s="9">
        <v>2</v>
      </c>
      <c r="J6" s="11"/>
      <c r="K6" s="11"/>
    </row>
    <row r="7" spans="1:11" ht="12.75">
      <c r="A7" s="395" t="s">
        <v>258</v>
      </c>
      <c r="B7" s="396"/>
      <c r="C7" s="396"/>
      <c r="D7" s="396"/>
      <c r="E7" s="396"/>
      <c r="F7" s="396"/>
      <c r="G7" s="396"/>
      <c r="H7" s="396"/>
      <c r="I7" s="9">
        <v>3</v>
      </c>
      <c r="J7" s="11">
        <v>20849075.64</v>
      </c>
      <c r="K7" s="11">
        <f>+'Balance sheet'!K72</f>
        <v>21273155.64</v>
      </c>
    </row>
    <row r="8" spans="1:11" ht="12.75">
      <c r="A8" s="395" t="s">
        <v>259</v>
      </c>
      <c r="B8" s="396"/>
      <c r="C8" s="396"/>
      <c r="D8" s="396"/>
      <c r="E8" s="396"/>
      <c r="F8" s="396"/>
      <c r="G8" s="396"/>
      <c r="H8" s="396"/>
      <c r="I8" s="9">
        <v>4</v>
      </c>
      <c r="J8" s="11">
        <v>14668954.13</v>
      </c>
      <c r="K8" s="11">
        <f>+'Balance sheet'!K79</f>
        <v>68020262.59</v>
      </c>
    </row>
    <row r="9" spans="1:11" ht="12.75">
      <c r="A9" s="395" t="s">
        <v>260</v>
      </c>
      <c r="B9" s="396"/>
      <c r="C9" s="396"/>
      <c r="D9" s="396"/>
      <c r="E9" s="396"/>
      <c r="F9" s="396"/>
      <c r="G9" s="396"/>
      <c r="H9" s="396"/>
      <c r="I9" s="9">
        <v>5</v>
      </c>
      <c r="J9" s="11">
        <v>109566640.01</v>
      </c>
      <c r="K9" s="11">
        <f>+'Balance sheet'!K83</f>
        <v>30277244.61</v>
      </c>
    </row>
    <row r="10" spans="1:11" ht="12.75">
      <c r="A10" s="395" t="s">
        <v>261</v>
      </c>
      <c r="B10" s="396"/>
      <c r="C10" s="396"/>
      <c r="D10" s="396"/>
      <c r="E10" s="396"/>
      <c r="F10" s="396"/>
      <c r="G10" s="396"/>
      <c r="H10" s="396"/>
      <c r="I10" s="9">
        <v>6</v>
      </c>
      <c r="J10" s="11"/>
      <c r="K10" s="11"/>
    </row>
    <row r="11" spans="1:11" ht="12.75">
      <c r="A11" s="395" t="s">
        <v>146</v>
      </c>
      <c r="B11" s="396"/>
      <c r="C11" s="396"/>
      <c r="D11" s="396"/>
      <c r="E11" s="396"/>
      <c r="F11" s="396"/>
      <c r="G11" s="396"/>
      <c r="H11" s="396"/>
      <c r="I11" s="9">
        <v>7</v>
      </c>
      <c r="J11" s="11"/>
      <c r="K11" s="11"/>
    </row>
    <row r="12" spans="1:11" ht="12.75">
      <c r="A12" s="395" t="s">
        <v>262</v>
      </c>
      <c r="B12" s="396"/>
      <c r="C12" s="396"/>
      <c r="D12" s="396"/>
      <c r="E12" s="396"/>
      <c r="F12" s="396"/>
      <c r="G12" s="396"/>
      <c r="H12" s="396"/>
      <c r="I12" s="9">
        <v>8</v>
      </c>
      <c r="J12" s="11"/>
      <c r="K12" s="11"/>
    </row>
    <row r="13" spans="1:11" ht="12.75">
      <c r="A13" s="395" t="s">
        <v>263</v>
      </c>
      <c r="B13" s="396"/>
      <c r="C13" s="396"/>
      <c r="D13" s="396"/>
      <c r="E13" s="396"/>
      <c r="F13" s="396"/>
      <c r="G13" s="396"/>
      <c r="H13" s="396"/>
      <c r="I13" s="9">
        <v>9</v>
      </c>
      <c r="J13" s="11"/>
      <c r="K13" s="11"/>
    </row>
    <row r="14" spans="1:12" ht="12.75">
      <c r="A14" s="397" t="s">
        <v>147</v>
      </c>
      <c r="B14" s="398"/>
      <c r="C14" s="398"/>
      <c r="D14" s="398"/>
      <c r="E14" s="398"/>
      <c r="F14" s="398"/>
      <c r="G14" s="398"/>
      <c r="H14" s="398"/>
      <c r="I14" s="9">
        <v>10</v>
      </c>
      <c r="J14" s="31">
        <v>278249669.78</v>
      </c>
      <c r="K14" s="31">
        <f>SUM(K5:K13)</f>
        <v>252735662.83999997</v>
      </c>
      <c r="L14" s="29"/>
    </row>
    <row r="15" spans="1:12" ht="12.75">
      <c r="A15" s="395" t="s">
        <v>264</v>
      </c>
      <c r="B15" s="396"/>
      <c r="C15" s="396"/>
      <c r="D15" s="396"/>
      <c r="E15" s="396"/>
      <c r="F15" s="396"/>
      <c r="G15" s="396"/>
      <c r="H15" s="396"/>
      <c r="I15" s="9">
        <v>11</v>
      </c>
      <c r="J15" s="11">
        <v>0</v>
      </c>
      <c r="K15" s="11">
        <f>+'P&amp;L'!L58</f>
        <v>0</v>
      </c>
      <c r="L15" s="29"/>
    </row>
    <row r="16" spans="1:11" ht="12.75">
      <c r="A16" s="395" t="s">
        <v>265</v>
      </c>
      <c r="B16" s="396"/>
      <c r="C16" s="396"/>
      <c r="D16" s="396"/>
      <c r="E16" s="396"/>
      <c r="F16" s="396"/>
      <c r="G16" s="396"/>
      <c r="H16" s="396"/>
      <c r="I16" s="9">
        <v>12</v>
      </c>
      <c r="J16" s="11"/>
      <c r="K16" s="11"/>
    </row>
    <row r="17" spans="1:11" ht="12.75">
      <c r="A17" s="395" t="s">
        <v>148</v>
      </c>
      <c r="B17" s="396"/>
      <c r="C17" s="396"/>
      <c r="D17" s="396"/>
      <c r="E17" s="396"/>
      <c r="F17" s="396"/>
      <c r="G17" s="396"/>
      <c r="H17" s="396"/>
      <c r="I17" s="9">
        <v>13</v>
      </c>
      <c r="J17" s="11"/>
      <c r="K17" s="11"/>
    </row>
    <row r="18" spans="1:11" ht="12.75">
      <c r="A18" s="395" t="s">
        <v>149</v>
      </c>
      <c r="B18" s="396"/>
      <c r="C18" s="396"/>
      <c r="D18" s="396"/>
      <c r="E18" s="396"/>
      <c r="F18" s="396"/>
      <c r="G18" s="396"/>
      <c r="H18" s="396"/>
      <c r="I18" s="9">
        <v>14</v>
      </c>
      <c r="J18" s="11"/>
      <c r="K18" s="11"/>
    </row>
    <row r="19" spans="1:11" ht="12.75">
      <c r="A19" s="395" t="s">
        <v>266</v>
      </c>
      <c r="B19" s="396"/>
      <c r="C19" s="396"/>
      <c r="D19" s="396"/>
      <c r="E19" s="396"/>
      <c r="F19" s="396"/>
      <c r="G19" s="396"/>
      <c r="H19" s="396"/>
      <c r="I19" s="9">
        <v>15</v>
      </c>
      <c r="J19" s="11"/>
      <c r="K19" s="11"/>
    </row>
    <row r="20" spans="1:11" ht="12.75">
      <c r="A20" s="395" t="s">
        <v>267</v>
      </c>
      <c r="B20" s="396"/>
      <c r="C20" s="396"/>
      <c r="D20" s="396"/>
      <c r="E20" s="396"/>
      <c r="F20" s="396"/>
      <c r="G20" s="396"/>
      <c r="H20" s="396"/>
      <c r="I20" s="9">
        <v>16</v>
      </c>
      <c r="J20" s="11"/>
      <c r="K20" s="11"/>
    </row>
    <row r="21" spans="1:11" ht="12.75">
      <c r="A21" s="397" t="s">
        <v>268</v>
      </c>
      <c r="B21" s="398"/>
      <c r="C21" s="398"/>
      <c r="D21" s="398"/>
      <c r="E21" s="398"/>
      <c r="F21" s="398"/>
      <c r="G21" s="398"/>
      <c r="H21" s="398"/>
      <c r="I21" s="9">
        <v>17</v>
      </c>
      <c r="J21" s="25">
        <v>0</v>
      </c>
      <c r="K21" s="25">
        <f>SUM(K15:K20)</f>
        <v>0</v>
      </c>
    </row>
    <row r="22" spans="1:11" ht="12.75">
      <c r="A22" s="407"/>
      <c r="B22" s="408"/>
      <c r="C22" s="408"/>
      <c r="D22" s="408"/>
      <c r="E22" s="408"/>
      <c r="F22" s="408"/>
      <c r="G22" s="408"/>
      <c r="H22" s="408"/>
      <c r="I22" s="409"/>
      <c r="J22" s="409"/>
      <c r="K22" s="410"/>
    </row>
    <row r="23" spans="1:11" ht="12.75">
      <c r="A23" s="399" t="s">
        <v>270</v>
      </c>
      <c r="B23" s="400"/>
      <c r="C23" s="400"/>
      <c r="D23" s="400"/>
      <c r="E23" s="400"/>
      <c r="F23" s="400"/>
      <c r="G23" s="400"/>
      <c r="H23" s="400"/>
      <c r="I23" s="12">
        <v>18</v>
      </c>
      <c r="J23" s="10">
        <f>+J21</f>
        <v>0</v>
      </c>
      <c r="K23" s="10">
        <f>+K21</f>
        <v>0</v>
      </c>
    </row>
    <row r="24" spans="1:11" ht="17.25" customHeight="1">
      <c r="A24" s="401" t="s">
        <v>269</v>
      </c>
      <c r="B24" s="402"/>
      <c r="C24" s="402"/>
      <c r="D24" s="402"/>
      <c r="E24" s="402"/>
      <c r="F24" s="402"/>
      <c r="G24" s="402"/>
      <c r="H24" s="402"/>
      <c r="I24" s="13">
        <v>19</v>
      </c>
      <c r="J24" s="25"/>
      <c r="K24" s="25"/>
    </row>
    <row r="25" spans="1:11" ht="30" customHeight="1">
      <c r="A25" s="403" t="s">
        <v>150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2" width="11.8515625" style="0" customWidth="1"/>
    <col min="13" max="13" width="11.421875" style="0" customWidth="1"/>
    <col min="14" max="14" width="10.8515625" style="0" customWidth="1"/>
    <col min="15" max="15" width="13.140625" style="0" bestFit="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17" t="s">
        <v>299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4.25">
      <c r="A5" s="37" t="s">
        <v>283</v>
      </c>
      <c r="B5" s="38" t="s">
        <v>284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</row>
    <row r="6" spans="1:14" ht="14.25">
      <c r="A6" s="40"/>
      <c r="B6" s="39"/>
      <c r="C6" s="415"/>
      <c r="D6" s="415"/>
      <c r="E6" s="415"/>
      <c r="F6" s="415"/>
      <c r="G6" s="415"/>
      <c r="H6" s="415"/>
      <c r="I6" s="64"/>
      <c r="J6" s="64"/>
      <c r="K6" s="64"/>
      <c r="L6" s="64"/>
      <c r="M6" s="39"/>
      <c r="N6" s="35"/>
    </row>
    <row r="7" spans="1:14" ht="12.75">
      <c r="A7" s="40"/>
      <c r="B7" s="41"/>
      <c r="C7" s="415" t="s">
        <v>285</v>
      </c>
      <c r="D7" s="415"/>
      <c r="E7" s="415" t="s">
        <v>318</v>
      </c>
      <c r="F7" s="415"/>
      <c r="G7" s="415" t="s">
        <v>319</v>
      </c>
      <c r="H7" s="415"/>
      <c r="I7" s="416" t="s">
        <v>320</v>
      </c>
      <c r="J7" s="416"/>
      <c r="K7" s="416" t="s">
        <v>301</v>
      </c>
      <c r="L7" s="416"/>
      <c r="M7" s="415" t="s">
        <v>286</v>
      </c>
      <c r="N7" s="415"/>
    </row>
    <row r="8" spans="1:14" ht="12.75">
      <c r="A8" s="40"/>
      <c r="B8" s="42"/>
      <c r="C8" s="43" t="s">
        <v>326</v>
      </c>
      <c r="D8" s="43" t="s">
        <v>327</v>
      </c>
      <c r="E8" s="43" t="str">
        <f>+C8</f>
        <v>31.03.2018.</v>
      </c>
      <c r="F8" s="43" t="str">
        <f>+D8</f>
        <v>31.03.2017.</v>
      </c>
      <c r="G8" s="43" t="str">
        <f>+C8</f>
        <v>31.03.2018.</v>
      </c>
      <c r="H8" s="43" t="str">
        <f>+D8</f>
        <v>31.03.2017.</v>
      </c>
      <c r="I8" s="43" t="str">
        <f>+C8</f>
        <v>31.03.2018.</v>
      </c>
      <c r="J8" s="43" t="str">
        <f>+D8</f>
        <v>31.03.2017.</v>
      </c>
      <c r="K8" s="43" t="s">
        <v>326</v>
      </c>
      <c r="L8" s="43" t="s">
        <v>327</v>
      </c>
      <c r="M8" s="43" t="str">
        <f>+C8</f>
        <v>31.03.2018.</v>
      </c>
      <c r="N8" s="43" t="str">
        <f>+D8</f>
        <v>31.03.2017.</v>
      </c>
    </row>
    <row r="9" spans="1:14" ht="12.75">
      <c r="A9" s="40"/>
      <c r="B9" s="44"/>
      <c r="C9" s="45" t="s">
        <v>287</v>
      </c>
      <c r="D9" s="45" t="s">
        <v>287</v>
      </c>
      <c r="E9" s="45" t="s">
        <v>288</v>
      </c>
      <c r="F9" s="46" t="s">
        <v>288</v>
      </c>
      <c r="G9" s="46" t="s">
        <v>288</v>
      </c>
      <c r="H9" s="45" t="s">
        <v>287</v>
      </c>
      <c r="I9" s="45" t="s">
        <v>287</v>
      </c>
      <c r="J9" s="45" t="s">
        <v>287</v>
      </c>
      <c r="K9" s="45" t="s">
        <v>287</v>
      </c>
      <c r="L9" s="45" t="s">
        <v>287</v>
      </c>
      <c r="M9" s="45" t="s">
        <v>287</v>
      </c>
      <c r="N9" s="45" t="s">
        <v>287</v>
      </c>
    </row>
    <row r="10" spans="1:14" ht="12.75">
      <c r="A10" s="40"/>
      <c r="B10" s="44"/>
      <c r="C10" s="70"/>
      <c r="D10" s="70"/>
      <c r="E10" s="70"/>
      <c r="F10" s="70"/>
      <c r="G10" s="70"/>
      <c r="H10" s="70"/>
      <c r="I10" s="45"/>
      <c r="J10" s="45"/>
      <c r="K10" s="45"/>
      <c r="L10" s="45"/>
      <c r="M10" s="45"/>
      <c r="N10" s="45"/>
    </row>
    <row r="11" spans="1:15" ht="12.75">
      <c r="A11" s="40"/>
      <c r="B11" s="69" t="s">
        <v>289</v>
      </c>
      <c r="C11" s="89">
        <v>202715.25887</v>
      </c>
      <c r="D11" s="89">
        <v>174402.80769</v>
      </c>
      <c r="E11" s="89">
        <v>94000.48132</v>
      </c>
      <c r="F11" s="89">
        <v>144237.09571</v>
      </c>
      <c r="G11" s="78">
        <v>777.56982</v>
      </c>
      <c r="H11" s="78">
        <v>39677.10255</v>
      </c>
      <c r="I11" s="78">
        <v>313.77142</v>
      </c>
      <c r="J11" s="78">
        <v>1027.19839</v>
      </c>
      <c r="K11" s="78">
        <v>0</v>
      </c>
      <c r="L11" s="78">
        <v>0</v>
      </c>
      <c r="M11" s="90">
        <f>+C11+E11+G11+I11+K11</f>
        <v>297807.08142999996</v>
      </c>
      <c r="N11" s="90">
        <f>+D11+F11+H11+J11+L11</f>
        <v>359344.20433999994</v>
      </c>
      <c r="O11" s="93"/>
    </row>
    <row r="12" spans="1:14" ht="12.75">
      <c r="A12" s="40"/>
      <c r="B12" s="69" t="s">
        <v>303</v>
      </c>
      <c r="C12" s="89">
        <v>40848.20945142307</v>
      </c>
      <c r="D12" s="89">
        <v>30960.137760306894</v>
      </c>
      <c r="E12" s="89">
        <v>12636.768834290619</v>
      </c>
      <c r="F12" s="89">
        <v>10704.719104539668</v>
      </c>
      <c r="G12" s="78">
        <v>761.17359</v>
      </c>
      <c r="H12" s="78">
        <v>751.44949</v>
      </c>
      <c r="I12" s="78">
        <v>33.26053428630767</v>
      </c>
      <c r="J12" s="78">
        <v>490.7912451534417</v>
      </c>
      <c r="K12" s="78">
        <v>-12047.56595</v>
      </c>
      <c r="L12" s="78">
        <v>-14270.49897</v>
      </c>
      <c r="M12" s="90">
        <f>+C12+E12+G12+I12+K12</f>
        <v>42231.84646</v>
      </c>
      <c r="N12" s="90">
        <f>+D12+F12+H12+J12+L12</f>
        <v>28636.59863</v>
      </c>
    </row>
    <row r="13" spans="1:14" ht="14.25">
      <c r="A13" s="40"/>
      <c r="B13" s="39"/>
      <c r="C13" s="72"/>
      <c r="D13" s="72"/>
      <c r="E13" s="72"/>
      <c r="F13" s="72"/>
      <c r="G13" s="72"/>
      <c r="H13" s="72"/>
      <c r="I13" s="67"/>
      <c r="J13" s="66"/>
      <c r="K13" s="66"/>
      <c r="L13" s="66"/>
      <c r="M13" s="68"/>
      <c r="N13" s="68"/>
    </row>
    <row r="14" spans="1:14" ht="14.25">
      <c r="A14" s="37" t="s">
        <v>290</v>
      </c>
      <c r="B14" s="38" t="s">
        <v>291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5"/>
    </row>
    <row r="15" spans="1:14" ht="15" customHeight="1">
      <c r="A15" s="47"/>
      <c r="B15" s="48"/>
      <c r="C15" s="49" t="str">
        <f>+C8</f>
        <v>31.03.2018.</v>
      </c>
      <c r="D15" s="49" t="str">
        <f>+D8</f>
        <v>31.03.2017.</v>
      </c>
      <c r="E15" s="36"/>
      <c r="G15" s="36"/>
      <c r="H15" s="36"/>
      <c r="I15" s="36"/>
      <c r="J15" s="36"/>
      <c r="K15" s="36"/>
      <c r="L15" s="36"/>
      <c r="M15" s="36"/>
      <c r="N15" s="35"/>
    </row>
    <row r="16" spans="1:14" ht="12.75">
      <c r="A16" s="47"/>
      <c r="B16" s="48"/>
      <c r="C16" s="46" t="s">
        <v>287</v>
      </c>
      <c r="D16" s="45" t="s">
        <v>287</v>
      </c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ht="12.75">
      <c r="A17" s="47"/>
      <c r="B17" s="48"/>
      <c r="C17" s="50"/>
      <c r="D17" s="50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2.75" customHeight="1" thickBot="1">
      <c r="A18" s="47"/>
      <c r="B18" s="48" t="s">
        <v>292</v>
      </c>
      <c r="C18" s="51">
        <v>214744.69328</v>
      </c>
      <c r="D18" s="51">
        <v>206995</v>
      </c>
      <c r="E18" s="36"/>
      <c r="F18" s="36"/>
      <c r="G18" s="36"/>
      <c r="H18" s="52"/>
      <c r="I18" s="52"/>
      <c r="J18" s="52"/>
      <c r="K18" s="52"/>
      <c r="L18" s="52"/>
      <c r="M18" s="36"/>
      <c r="N18" s="35"/>
    </row>
    <row r="19" spans="1:14" ht="12.75">
      <c r="A19" s="47"/>
      <c r="B19" s="48"/>
      <c r="C19" s="88"/>
      <c r="D19" s="53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ht="12.75" customHeight="1" thickBot="1">
      <c r="A20" s="47"/>
      <c r="B20" s="48" t="s">
        <v>293</v>
      </c>
      <c r="C20" s="51">
        <v>121617.13187</v>
      </c>
      <c r="D20" s="51">
        <v>103714</v>
      </c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ht="12.75">
      <c r="A21" s="4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1:14" ht="12.75">
      <c r="A22" s="54" t="s">
        <v>294</v>
      </c>
      <c r="B22" s="38" t="s">
        <v>295</v>
      </c>
      <c r="C22" s="48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4" ht="12.75">
      <c r="A23" s="54"/>
      <c r="B23" s="55"/>
      <c r="C23" s="48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ht="12.75">
      <c r="A24" s="36"/>
      <c r="B24" s="48"/>
      <c r="C24" s="56" t="str">
        <f>+C8</f>
        <v>31.03.2018.</v>
      </c>
      <c r="D24" s="57" t="s">
        <v>304</v>
      </c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1:14" ht="12.75">
      <c r="A25" s="36"/>
      <c r="B25" s="48"/>
      <c r="C25" s="46" t="s">
        <v>287</v>
      </c>
      <c r="D25" s="46" t="s">
        <v>287</v>
      </c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1:14" ht="12.75">
      <c r="A26" s="36"/>
      <c r="B26" s="48"/>
      <c r="C26" s="50"/>
      <c r="D26" s="50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3.5" customHeight="1" thickBot="1">
      <c r="A27" s="36"/>
      <c r="B27" s="48" t="s">
        <v>296</v>
      </c>
      <c r="C27" s="58">
        <v>162644.11036</v>
      </c>
      <c r="D27" s="58">
        <v>188014</v>
      </c>
      <c r="E27" s="87"/>
      <c r="F27" s="87"/>
      <c r="G27" s="36"/>
      <c r="H27" s="36"/>
      <c r="I27" s="36"/>
      <c r="J27" s="36"/>
      <c r="K27" s="36"/>
      <c r="L27" s="36"/>
      <c r="M27" s="36"/>
      <c r="N27" s="35"/>
    </row>
    <row r="28" spans="1:14" ht="12.75">
      <c r="A28" s="36"/>
      <c r="B28" s="48"/>
      <c r="C28" s="53"/>
      <c r="D28" s="53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1:14" ht="13.5" thickBot="1">
      <c r="A29" s="36"/>
      <c r="B29" s="48" t="s">
        <v>297</v>
      </c>
      <c r="C29" s="58">
        <v>93205.58078</v>
      </c>
      <c r="D29" s="58">
        <v>136662</v>
      </c>
      <c r="E29" s="36"/>
      <c r="F29" s="87"/>
      <c r="G29" s="36"/>
      <c r="H29" s="36"/>
      <c r="I29" s="36"/>
      <c r="J29" s="36"/>
      <c r="K29" s="36"/>
      <c r="L29" s="36"/>
      <c r="M29" s="36"/>
      <c r="N29" s="35"/>
    </row>
    <row r="30" spans="1:14" ht="12.75">
      <c r="A30" s="35"/>
      <c r="B30" s="48"/>
      <c r="C30" s="53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63" t="s">
        <v>302</v>
      </c>
      <c r="B31" s="413" t="s">
        <v>298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71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5" ht="12.75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5" ht="12.75">
      <c r="A35" s="59"/>
    </row>
    <row r="36" ht="12.75">
      <c r="A36" s="62"/>
    </row>
    <row r="37" ht="12.75">
      <c r="B37" s="75"/>
    </row>
    <row r="38" ht="12.75">
      <c r="B38" s="79"/>
    </row>
    <row r="39" spans="2:5" ht="12.75">
      <c r="B39" s="63"/>
      <c r="C39" s="80"/>
      <c r="D39" s="73"/>
      <c r="E39" s="73"/>
    </row>
    <row r="40" spans="4:7" ht="12.75">
      <c r="D40" s="81"/>
      <c r="E40" s="81"/>
      <c r="G40" s="76"/>
    </row>
    <row r="41" spans="4:5" ht="12.75">
      <c r="D41" s="81"/>
      <c r="E41" s="81"/>
    </row>
    <row r="42" spans="4:5" ht="12.75">
      <c r="D42" s="74"/>
      <c r="E42" s="74"/>
    </row>
    <row r="43" ht="12.75">
      <c r="E43" s="74"/>
    </row>
    <row r="44" spans="4:5" ht="12.75">
      <c r="D44" s="77"/>
      <c r="E44" s="77"/>
    </row>
    <row r="45" ht="12.75">
      <c r="E45" s="76"/>
    </row>
  </sheetData>
  <sheetProtection/>
  <mergeCells count="13">
    <mergeCell ref="A2:N2"/>
    <mergeCell ref="A4:N4"/>
    <mergeCell ref="C6:D6"/>
    <mergeCell ref="E6:F6"/>
    <mergeCell ref="G6:H6"/>
    <mergeCell ref="B32:N32"/>
    <mergeCell ref="B31:N31"/>
    <mergeCell ref="C7:D7"/>
    <mergeCell ref="E7:F7"/>
    <mergeCell ref="G7:H7"/>
    <mergeCell ref="K7:L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2017-02-23T08:18:00Z</cp:lastPrinted>
  <dcterms:created xsi:type="dcterms:W3CDTF">2008-10-17T11:51:54Z</dcterms:created>
  <dcterms:modified xsi:type="dcterms:W3CDTF">2018-04-25T18:51:29Z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